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075" windowHeight="6480"/>
  </bookViews>
  <sheets>
    <sheet name="③Result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③Result!$A$4:$AG$4</definedName>
  </definedNames>
  <calcPr calcId="145621" iterate="1" concurrentCalc="0"/>
</workbook>
</file>

<file path=xl/calcChain.xml><?xml version="1.0" encoding="utf-8"?>
<calcChain xmlns="http://schemas.openxmlformats.org/spreadsheetml/2006/main">
  <c r="AD196" i="4" l="1"/>
  <c r="G196" i="4"/>
  <c r="K196" i="4"/>
  <c r="M196" i="4"/>
  <c r="O196" i="4"/>
  <c r="Q196" i="4"/>
  <c r="S196" i="4"/>
  <c r="U196" i="4"/>
  <c r="W196" i="4"/>
  <c r="X196" i="4"/>
  <c r="Y196" i="4"/>
  <c r="Z196" i="4"/>
  <c r="V196" i="4"/>
  <c r="T196" i="4"/>
  <c r="R196" i="4"/>
  <c r="P196" i="4"/>
  <c r="N196" i="4"/>
  <c r="L196" i="4"/>
  <c r="J196" i="4"/>
  <c r="I196" i="4"/>
  <c r="E196" i="4"/>
  <c r="AD195" i="4"/>
  <c r="G195" i="4"/>
  <c r="K195" i="4"/>
  <c r="M195" i="4"/>
  <c r="O195" i="4"/>
  <c r="Q195" i="4"/>
  <c r="S195" i="4"/>
  <c r="U195" i="4"/>
  <c r="W195" i="4"/>
  <c r="X195" i="4"/>
  <c r="Y195" i="4"/>
  <c r="Z195" i="4"/>
  <c r="V195" i="4"/>
  <c r="T195" i="4"/>
  <c r="R195" i="4"/>
  <c r="P195" i="4"/>
  <c r="N195" i="4"/>
  <c r="L195" i="4"/>
  <c r="J195" i="4"/>
  <c r="I195" i="4"/>
  <c r="E195" i="4"/>
  <c r="AD194" i="4"/>
  <c r="G194" i="4"/>
  <c r="K194" i="4"/>
  <c r="M194" i="4"/>
  <c r="O194" i="4"/>
  <c r="Q194" i="4"/>
  <c r="S194" i="4"/>
  <c r="U194" i="4"/>
  <c r="W194" i="4"/>
  <c r="X194" i="4"/>
  <c r="Y194" i="4"/>
  <c r="Z194" i="4"/>
  <c r="V194" i="4"/>
  <c r="T194" i="4"/>
  <c r="R194" i="4"/>
  <c r="P194" i="4"/>
  <c r="N194" i="4"/>
  <c r="L194" i="4"/>
  <c r="J194" i="4"/>
  <c r="I194" i="4"/>
  <c r="E194" i="4"/>
  <c r="AD193" i="4"/>
  <c r="G193" i="4"/>
  <c r="K193" i="4"/>
  <c r="M193" i="4"/>
  <c r="O193" i="4"/>
  <c r="Q193" i="4"/>
  <c r="S193" i="4"/>
  <c r="U193" i="4"/>
  <c r="W193" i="4"/>
  <c r="X193" i="4"/>
  <c r="Y193" i="4"/>
  <c r="Z193" i="4"/>
  <c r="V193" i="4"/>
  <c r="T193" i="4"/>
  <c r="R193" i="4"/>
  <c r="P193" i="4"/>
  <c r="N193" i="4"/>
  <c r="L193" i="4"/>
  <c r="J193" i="4"/>
  <c r="I193" i="4"/>
  <c r="E193" i="4"/>
  <c r="AD192" i="4"/>
  <c r="G192" i="4"/>
  <c r="K192" i="4"/>
  <c r="M192" i="4"/>
  <c r="O192" i="4"/>
  <c r="Q192" i="4"/>
  <c r="S192" i="4"/>
  <c r="U192" i="4"/>
  <c r="W192" i="4"/>
  <c r="X192" i="4"/>
  <c r="Y192" i="4"/>
  <c r="Z192" i="4"/>
  <c r="V192" i="4"/>
  <c r="T192" i="4"/>
  <c r="R192" i="4"/>
  <c r="P192" i="4"/>
  <c r="N192" i="4"/>
  <c r="L192" i="4"/>
  <c r="J192" i="4"/>
  <c r="I192" i="4"/>
  <c r="E192" i="4"/>
  <c r="AD191" i="4"/>
  <c r="G191" i="4"/>
  <c r="K191" i="4"/>
  <c r="M191" i="4"/>
  <c r="O191" i="4"/>
  <c r="Q191" i="4"/>
  <c r="S191" i="4"/>
  <c r="U191" i="4"/>
  <c r="W191" i="4"/>
  <c r="X191" i="4"/>
  <c r="Y191" i="4"/>
  <c r="Z191" i="4"/>
  <c r="V191" i="4"/>
  <c r="T191" i="4"/>
  <c r="R191" i="4"/>
  <c r="P191" i="4"/>
  <c r="N191" i="4"/>
  <c r="L191" i="4"/>
  <c r="J191" i="4"/>
  <c r="I191" i="4"/>
  <c r="E191" i="4"/>
  <c r="AD190" i="4"/>
  <c r="G190" i="4"/>
  <c r="K190" i="4"/>
  <c r="M190" i="4"/>
  <c r="O190" i="4"/>
  <c r="Q190" i="4"/>
  <c r="S190" i="4"/>
  <c r="U190" i="4"/>
  <c r="W190" i="4"/>
  <c r="X190" i="4"/>
  <c r="Y190" i="4"/>
  <c r="Z190" i="4"/>
  <c r="V190" i="4"/>
  <c r="T190" i="4"/>
  <c r="R190" i="4"/>
  <c r="P190" i="4"/>
  <c r="N190" i="4"/>
  <c r="L190" i="4"/>
  <c r="J190" i="4"/>
  <c r="I190" i="4"/>
  <c r="E190" i="4"/>
  <c r="AD189" i="4"/>
  <c r="G189" i="4"/>
  <c r="K189" i="4"/>
  <c r="M189" i="4"/>
  <c r="O189" i="4"/>
  <c r="Q189" i="4"/>
  <c r="S189" i="4"/>
  <c r="U189" i="4"/>
  <c r="W189" i="4"/>
  <c r="X189" i="4"/>
  <c r="Y189" i="4"/>
  <c r="Z189" i="4"/>
  <c r="V189" i="4"/>
  <c r="T189" i="4"/>
  <c r="R189" i="4"/>
  <c r="P189" i="4"/>
  <c r="N189" i="4"/>
  <c r="L189" i="4"/>
  <c r="J189" i="4"/>
  <c r="I189" i="4"/>
  <c r="E189" i="4"/>
  <c r="AD188" i="4"/>
  <c r="G188" i="4"/>
  <c r="K188" i="4"/>
  <c r="M188" i="4"/>
  <c r="O188" i="4"/>
  <c r="Q188" i="4"/>
  <c r="S188" i="4"/>
  <c r="U188" i="4"/>
  <c r="W188" i="4"/>
  <c r="X188" i="4"/>
  <c r="Y188" i="4"/>
  <c r="Z188" i="4"/>
  <c r="V188" i="4"/>
  <c r="T188" i="4"/>
  <c r="R188" i="4"/>
  <c r="P188" i="4"/>
  <c r="N188" i="4"/>
  <c r="L188" i="4"/>
  <c r="J188" i="4"/>
  <c r="I188" i="4"/>
  <c r="E188" i="4"/>
  <c r="AD187" i="4"/>
  <c r="G187" i="4"/>
  <c r="K187" i="4"/>
  <c r="M187" i="4"/>
  <c r="O187" i="4"/>
  <c r="Q187" i="4"/>
  <c r="S187" i="4"/>
  <c r="U187" i="4"/>
  <c r="W187" i="4"/>
  <c r="X187" i="4"/>
  <c r="Y187" i="4"/>
  <c r="Z187" i="4"/>
  <c r="V187" i="4"/>
  <c r="T187" i="4"/>
  <c r="R187" i="4"/>
  <c r="P187" i="4"/>
  <c r="N187" i="4"/>
  <c r="L187" i="4"/>
  <c r="J187" i="4"/>
  <c r="I187" i="4"/>
  <c r="E187" i="4"/>
  <c r="AD186" i="4"/>
  <c r="G186" i="4"/>
  <c r="K186" i="4"/>
  <c r="M186" i="4"/>
  <c r="O186" i="4"/>
  <c r="Q186" i="4"/>
  <c r="S186" i="4"/>
  <c r="U186" i="4"/>
  <c r="W186" i="4"/>
  <c r="X186" i="4"/>
  <c r="Y186" i="4"/>
  <c r="Z186" i="4"/>
  <c r="V186" i="4"/>
  <c r="T186" i="4"/>
  <c r="R186" i="4"/>
  <c r="P186" i="4"/>
  <c r="N186" i="4"/>
  <c r="L186" i="4"/>
  <c r="J186" i="4"/>
  <c r="I186" i="4"/>
  <c r="E186" i="4"/>
  <c r="AD185" i="4"/>
  <c r="G185" i="4"/>
  <c r="K185" i="4"/>
  <c r="M185" i="4"/>
  <c r="O185" i="4"/>
  <c r="Q185" i="4"/>
  <c r="S185" i="4"/>
  <c r="U185" i="4"/>
  <c r="W185" i="4"/>
  <c r="X185" i="4"/>
  <c r="Y185" i="4"/>
  <c r="Z185" i="4"/>
  <c r="V185" i="4"/>
  <c r="T185" i="4"/>
  <c r="R185" i="4"/>
  <c r="P185" i="4"/>
  <c r="N185" i="4"/>
  <c r="L185" i="4"/>
  <c r="J185" i="4"/>
  <c r="I185" i="4"/>
  <c r="E185" i="4"/>
  <c r="AD184" i="4"/>
  <c r="G184" i="4"/>
  <c r="K184" i="4"/>
  <c r="M184" i="4"/>
  <c r="O184" i="4"/>
  <c r="Q184" i="4"/>
  <c r="S184" i="4"/>
  <c r="U184" i="4"/>
  <c r="W184" i="4"/>
  <c r="X184" i="4"/>
  <c r="Y184" i="4"/>
  <c r="Z184" i="4"/>
  <c r="V184" i="4"/>
  <c r="T184" i="4"/>
  <c r="R184" i="4"/>
  <c r="P184" i="4"/>
  <c r="N184" i="4"/>
  <c r="L184" i="4"/>
  <c r="J184" i="4"/>
  <c r="I184" i="4"/>
  <c r="E184" i="4"/>
  <c r="AD183" i="4"/>
  <c r="G183" i="4"/>
  <c r="K183" i="4"/>
  <c r="M183" i="4"/>
  <c r="O183" i="4"/>
  <c r="Q183" i="4"/>
  <c r="S183" i="4"/>
  <c r="U183" i="4"/>
  <c r="W183" i="4"/>
  <c r="X183" i="4"/>
  <c r="Y183" i="4"/>
  <c r="Z183" i="4"/>
  <c r="V183" i="4"/>
  <c r="T183" i="4"/>
  <c r="R183" i="4"/>
  <c r="P183" i="4"/>
  <c r="N183" i="4"/>
  <c r="L183" i="4"/>
  <c r="J183" i="4"/>
  <c r="I183" i="4"/>
  <c r="E183" i="4"/>
  <c r="AD182" i="4"/>
  <c r="G182" i="4"/>
  <c r="K182" i="4"/>
  <c r="M182" i="4"/>
  <c r="O182" i="4"/>
  <c r="Q182" i="4"/>
  <c r="S182" i="4"/>
  <c r="U182" i="4"/>
  <c r="W182" i="4"/>
  <c r="X182" i="4"/>
  <c r="Y182" i="4"/>
  <c r="Z182" i="4"/>
  <c r="V182" i="4"/>
  <c r="T182" i="4"/>
  <c r="R182" i="4"/>
  <c r="P182" i="4"/>
  <c r="N182" i="4"/>
  <c r="L182" i="4"/>
  <c r="J182" i="4"/>
  <c r="I182" i="4"/>
  <c r="E182" i="4"/>
  <c r="AD181" i="4"/>
  <c r="G181" i="4"/>
  <c r="K181" i="4"/>
  <c r="M181" i="4"/>
  <c r="O181" i="4"/>
  <c r="Q181" i="4"/>
  <c r="S181" i="4"/>
  <c r="U181" i="4"/>
  <c r="W181" i="4"/>
  <c r="X181" i="4"/>
  <c r="Y181" i="4"/>
  <c r="Z181" i="4"/>
  <c r="V181" i="4"/>
  <c r="T181" i="4"/>
  <c r="R181" i="4"/>
  <c r="P181" i="4"/>
  <c r="N181" i="4"/>
  <c r="L181" i="4"/>
  <c r="J181" i="4"/>
  <c r="I181" i="4"/>
  <c r="E181" i="4"/>
  <c r="AD180" i="4"/>
  <c r="G180" i="4"/>
  <c r="K180" i="4"/>
  <c r="M180" i="4"/>
  <c r="O180" i="4"/>
  <c r="Q180" i="4"/>
  <c r="S180" i="4"/>
  <c r="U180" i="4"/>
  <c r="W180" i="4"/>
  <c r="X180" i="4"/>
  <c r="Y180" i="4"/>
  <c r="Z180" i="4"/>
  <c r="V180" i="4"/>
  <c r="T180" i="4"/>
  <c r="R180" i="4"/>
  <c r="P180" i="4"/>
  <c r="N180" i="4"/>
  <c r="L180" i="4"/>
  <c r="J180" i="4"/>
  <c r="I180" i="4"/>
  <c r="E180" i="4"/>
  <c r="AD179" i="4"/>
  <c r="G179" i="4"/>
  <c r="K179" i="4"/>
  <c r="M179" i="4"/>
  <c r="O179" i="4"/>
  <c r="Q179" i="4"/>
  <c r="S179" i="4"/>
  <c r="U179" i="4"/>
  <c r="W179" i="4"/>
  <c r="X179" i="4"/>
  <c r="Y179" i="4"/>
  <c r="Z179" i="4"/>
  <c r="V179" i="4"/>
  <c r="T179" i="4"/>
  <c r="R179" i="4"/>
  <c r="P179" i="4"/>
  <c r="N179" i="4"/>
  <c r="L179" i="4"/>
  <c r="J179" i="4"/>
  <c r="I179" i="4"/>
  <c r="E179" i="4"/>
  <c r="AD178" i="4"/>
  <c r="G178" i="4"/>
  <c r="K178" i="4"/>
  <c r="M178" i="4"/>
  <c r="O178" i="4"/>
  <c r="Q178" i="4"/>
  <c r="S178" i="4"/>
  <c r="U178" i="4"/>
  <c r="W178" i="4"/>
  <c r="X178" i="4"/>
  <c r="Y178" i="4"/>
  <c r="Z178" i="4"/>
  <c r="V178" i="4"/>
  <c r="T178" i="4"/>
  <c r="R178" i="4"/>
  <c r="P178" i="4"/>
  <c r="N178" i="4"/>
  <c r="L178" i="4"/>
  <c r="J178" i="4"/>
  <c r="I178" i="4"/>
  <c r="E178" i="4"/>
  <c r="AD177" i="4"/>
  <c r="G177" i="4"/>
  <c r="K177" i="4"/>
  <c r="M177" i="4"/>
  <c r="O177" i="4"/>
  <c r="Q177" i="4"/>
  <c r="S177" i="4"/>
  <c r="U177" i="4"/>
  <c r="W177" i="4"/>
  <c r="X177" i="4"/>
  <c r="Y177" i="4"/>
  <c r="Z177" i="4"/>
  <c r="V177" i="4"/>
  <c r="T177" i="4"/>
  <c r="R177" i="4"/>
  <c r="P177" i="4"/>
  <c r="N177" i="4"/>
  <c r="L177" i="4"/>
  <c r="J177" i="4"/>
  <c r="I177" i="4"/>
  <c r="E177" i="4"/>
  <c r="AD176" i="4"/>
  <c r="G176" i="4"/>
  <c r="K176" i="4"/>
  <c r="M176" i="4"/>
  <c r="O176" i="4"/>
  <c r="Q176" i="4"/>
  <c r="S176" i="4"/>
  <c r="U176" i="4"/>
  <c r="W176" i="4"/>
  <c r="X176" i="4"/>
  <c r="Y176" i="4"/>
  <c r="Z176" i="4"/>
  <c r="V176" i="4"/>
  <c r="T176" i="4"/>
  <c r="R176" i="4"/>
  <c r="P176" i="4"/>
  <c r="N176" i="4"/>
  <c r="L176" i="4"/>
  <c r="J176" i="4"/>
  <c r="I176" i="4"/>
  <c r="E176" i="4"/>
  <c r="AD175" i="4"/>
  <c r="G175" i="4"/>
  <c r="K175" i="4"/>
  <c r="M175" i="4"/>
  <c r="O175" i="4"/>
  <c r="Q175" i="4"/>
  <c r="S175" i="4"/>
  <c r="U175" i="4"/>
  <c r="W175" i="4"/>
  <c r="X175" i="4"/>
  <c r="Y175" i="4"/>
  <c r="Z175" i="4"/>
  <c r="V175" i="4"/>
  <c r="T175" i="4"/>
  <c r="R175" i="4"/>
  <c r="P175" i="4"/>
  <c r="N175" i="4"/>
  <c r="L175" i="4"/>
  <c r="J175" i="4"/>
  <c r="I175" i="4"/>
  <c r="E175" i="4"/>
  <c r="AD174" i="4"/>
  <c r="G174" i="4"/>
  <c r="K174" i="4"/>
  <c r="M174" i="4"/>
  <c r="O174" i="4"/>
  <c r="Q174" i="4"/>
  <c r="S174" i="4"/>
  <c r="U174" i="4"/>
  <c r="W174" i="4"/>
  <c r="X174" i="4"/>
  <c r="Y174" i="4"/>
  <c r="Z174" i="4"/>
  <c r="V174" i="4"/>
  <c r="T174" i="4"/>
  <c r="R174" i="4"/>
  <c r="P174" i="4"/>
  <c r="N174" i="4"/>
  <c r="L174" i="4"/>
  <c r="J174" i="4"/>
  <c r="I174" i="4"/>
  <c r="E174" i="4"/>
  <c r="AD173" i="4"/>
  <c r="G173" i="4"/>
  <c r="K173" i="4"/>
  <c r="M173" i="4"/>
  <c r="O173" i="4"/>
  <c r="Q173" i="4"/>
  <c r="S173" i="4"/>
  <c r="U173" i="4"/>
  <c r="W173" i="4"/>
  <c r="X173" i="4"/>
  <c r="Y173" i="4"/>
  <c r="Z173" i="4"/>
  <c r="V173" i="4"/>
  <c r="T173" i="4"/>
  <c r="R173" i="4"/>
  <c r="P173" i="4"/>
  <c r="N173" i="4"/>
  <c r="L173" i="4"/>
  <c r="J173" i="4"/>
  <c r="I173" i="4"/>
  <c r="E173" i="4"/>
  <c r="AD172" i="4"/>
  <c r="G172" i="4"/>
  <c r="K172" i="4"/>
  <c r="M172" i="4"/>
  <c r="O172" i="4"/>
  <c r="Q172" i="4"/>
  <c r="S172" i="4"/>
  <c r="U172" i="4"/>
  <c r="W172" i="4"/>
  <c r="X172" i="4"/>
  <c r="Y172" i="4"/>
  <c r="Z172" i="4"/>
  <c r="V172" i="4"/>
  <c r="T172" i="4"/>
  <c r="R172" i="4"/>
  <c r="P172" i="4"/>
  <c r="N172" i="4"/>
  <c r="L172" i="4"/>
  <c r="J172" i="4"/>
  <c r="I172" i="4"/>
  <c r="E172" i="4"/>
  <c r="AD171" i="4"/>
  <c r="G171" i="4"/>
  <c r="K171" i="4"/>
  <c r="M171" i="4"/>
  <c r="O171" i="4"/>
  <c r="Q171" i="4"/>
  <c r="S171" i="4"/>
  <c r="U171" i="4"/>
  <c r="W171" i="4"/>
  <c r="X171" i="4"/>
  <c r="Y171" i="4"/>
  <c r="Z171" i="4"/>
  <c r="V171" i="4"/>
  <c r="T171" i="4"/>
  <c r="R171" i="4"/>
  <c r="P171" i="4"/>
  <c r="N171" i="4"/>
  <c r="L171" i="4"/>
  <c r="J171" i="4"/>
  <c r="I171" i="4"/>
  <c r="E171" i="4"/>
  <c r="AD170" i="4"/>
  <c r="G170" i="4"/>
  <c r="K170" i="4"/>
  <c r="M170" i="4"/>
  <c r="O170" i="4"/>
  <c r="Q170" i="4"/>
  <c r="S170" i="4"/>
  <c r="U170" i="4"/>
  <c r="W170" i="4"/>
  <c r="X170" i="4"/>
  <c r="Y170" i="4"/>
  <c r="Z170" i="4"/>
  <c r="V170" i="4"/>
  <c r="T170" i="4"/>
  <c r="R170" i="4"/>
  <c r="P170" i="4"/>
  <c r="N170" i="4"/>
  <c r="L170" i="4"/>
  <c r="J170" i="4"/>
  <c r="I170" i="4"/>
  <c r="E170" i="4"/>
  <c r="AD169" i="4"/>
  <c r="G169" i="4"/>
  <c r="K169" i="4"/>
  <c r="M169" i="4"/>
  <c r="O169" i="4"/>
  <c r="Q169" i="4"/>
  <c r="S169" i="4"/>
  <c r="U169" i="4"/>
  <c r="W169" i="4"/>
  <c r="X169" i="4"/>
  <c r="Y169" i="4"/>
  <c r="Z169" i="4"/>
  <c r="V169" i="4"/>
  <c r="T169" i="4"/>
  <c r="R169" i="4"/>
  <c r="P169" i="4"/>
  <c r="N169" i="4"/>
  <c r="L169" i="4"/>
  <c r="J169" i="4"/>
  <c r="I169" i="4"/>
  <c r="E169" i="4"/>
  <c r="AD168" i="4"/>
  <c r="G168" i="4"/>
  <c r="K168" i="4"/>
  <c r="M168" i="4"/>
  <c r="O168" i="4"/>
  <c r="Q168" i="4"/>
  <c r="S168" i="4"/>
  <c r="U168" i="4"/>
  <c r="W168" i="4"/>
  <c r="X168" i="4"/>
  <c r="Y168" i="4"/>
  <c r="Z168" i="4"/>
  <c r="V168" i="4"/>
  <c r="T168" i="4"/>
  <c r="R168" i="4"/>
  <c r="P168" i="4"/>
  <c r="N168" i="4"/>
  <c r="L168" i="4"/>
  <c r="J168" i="4"/>
  <c r="I168" i="4"/>
  <c r="E168" i="4"/>
  <c r="AD167" i="4"/>
  <c r="G167" i="4"/>
  <c r="K167" i="4"/>
  <c r="M167" i="4"/>
  <c r="O167" i="4"/>
  <c r="Q167" i="4"/>
  <c r="S167" i="4"/>
  <c r="U167" i="4"/>
  <c r="W167" i="4"/>
  <c r="X167" i="4"/>
  <c r="Y167" i="4"/>
  <c r="Z167" i="4"/>
  <c r="V167" i="4"/>
  <c r="T167" i="4"/>
  <c r="R167" i="4"/>
  <c r="P167" i="4"/>
  <c r="N167" i="4"/>
  <c r="L167" i="4"/>
  <c r="J167" i="4"/>
  <c r="I167" i="4"/>
  <c r="E167" i="4"/>
  <c r="AD166" i="4"/>
  <c r="G166" i="4"/>
  <c r="K166" i="4"/>
  <c r="M166" i="4"/>
  <c r="O166" i="4"/>
  <c r="Q166" i="4"/>
  <c r="S166" i="4"/>
  <c r="U166" i="4"/>
  <c r="W166" i="4"/>
  <c r="X166" i="4"/>
  <c r="Y166" i="4"/>
  <c r="Z166" i="4"/>
  <c r="V166" i="4"/>
  <c r="T166" i="4"/>
  <c r="R166" i="4"/>
  <c r="P166" i="4"/>
  <c r="N166" i="4"/>
  <c r="L166" i="4"/>
  <c r="J166" i="4"/>
  <c r="I166" i="4"/>
  <c r="E166" i="4"/>
  <c r="AD165" i="4"/>
  <c r="G165" i="4"/>
  <c r="K165" i="4"/>
  <c r="M165" i="4"/>
  <c r="O165" i="4"/>
  <c r="Q165" i="4"/>
  <c r="S165" i="4"/>
  <c r="U165" i="4"/>
  <c r="W165" i="4"/>
  <c r="X165" i="4"/>
  <c r="Y165" i="4"/>
  <c r="Z165" i="4"/>
  <c r="V165" i="4"/>
  <c r="T165" i="4"/>
  <c r="R165" i="4"/>
  <c r="P165" i="4"/>
  <c r="N165" i="4"/>
  <c r="L165" i="4"/>
  <c r="J165" i="4"/>
  <c r="I165" i="4"/>
  <c r="E165" i="4"/>
  <c r="AD164" i="4"/>
  <c r="G164" i="4"/>
  <c r="K164" i="4"/>
  <c r="M164" i="4"/>
  <c r="O164" i="4"/>
  <c r="Q164" i="4"/>
  <c r="S164" i="4"/>
  <c r="U164" i="4"/>
  <c r="W164" i="4"/>
  <c r="X164" i="4"/>
  <c r="Y164" i="4"/>
  <c r="Z164" i="4"/>
  <c r="V164" i="4"/>
  <c r="T164" i="4"/>
  <c r="R164" i="4"/>
  <c r="P164" i="4"/>
  <c r="N164" i="4"/>
  <c r="L164" i="4"/>
  <c r="J164" i="4"/>
  <c r="I164" i="4"/>
  <c r="E164" i="4"/>
  <c r="AD163" i="4"/>
  <c r="G163" i="4"/>
  <c r="K163" i="4"/>
  <c r="M163" i="4"/>
  <c r="O163" i="4"/>
  <c r="Q163" i="4"/>
  <c r="S163" i="4"/>
  <c r="U163" i="4"/>
  <c r="W163" i="4"/>
  <c r="X163" i="4"/>
  <c r="Y163" i="4"/>
  <c r="Z163" i="4"/>
  <c r="V163" i="4"/>
  <c r="T163" i="4"/>
  <c r="R163" i="4"/>
  <c r="P163" i="4"/>
  <c r="N163" i="4"/>
  <c r="L163" i="4"/>
  <c r="J163" i="4"/>
  <c r="I163" i="4"/>
  <c r="E163" i="4"/>
  <c r="AD162" i="4"/>
  <c r="G162" i="4"/>
  <c r="K162" i="4"/>
  <c r="M162" i="4"/>
  <c r="O162" i="4"/>
  <c r="Q162" i="4"/>
  <c r="S162" i="4"/>
  <c r="U162" i="4"/>
  <c r="W162" i="4"/>
  <c r="X162" i="4"/>
  <c r="Y162" i="4"/>
  <c r="Z162" i="4"/>
  <c r="V162" i="4"/>
  <c r="T162" i="4"/>
  <c r="R162" i="4"/>
  <c r="P162" i="4"/>
  <c r="N162" i="4"/>
  <c r="L162" i="4"/>
  <c r="J162" i="4"/>
  <c r="I162" i="4"/>
  <c r="E162" i="4"/>
  <c r="AD161" i="4"/>
  <c r="G161" i="4"/>
  <c r="K161" i="4"/>
  <c r="M161" i="4"/>
  <c r="O161" i="4"/>
  <c r="Q161" i="4"/>
  <c r="S161" i="4"/>
  <c r="U161" i="4"/>
  <c r="W161" i="4"/>
  <c r="X161" i="4"/>
  <c r="Y161" i="4"/>
  <c r="Z161" i="4"/>
  <c r="V161" i="4"/>
  <c r="T161" i="4"/>
  <c r="R161" i="4"/>
  <c r="P161" i="4"/>
  <c r="N161" i="4"/>
  <c r="L161" i="4"/>
  <c r="J161" i="4"/>
  <c r="I161" i="4"/>
  <c r="E161" i="4"/>
  <c r="AD160" i="4"/>
  <c r="G160" i="4"/>
  <c r="K160" i="4"/>
  <c r="M160" i="4"/>
  <c r="O160" i="4"/>
  <c r="Q160" i="4"/>
  <c r="S160" i="4"/>
  <c r="U160" i="4"/>
  <c r="W160" i="4"/>
  <c r="X160" i="4"/>
  <c r="Y160" i="4"/>
  <c r="Z160" i="4"/>
  <c r="V160" i="4"/>
  <c r="T160" i="4"/>
  <c r="R160" i="4"/>
  <c r="P160" i="4"/>
  <c r="N160" i="4"/>
  <c r="L160" i="4"/>
  <c r="J160" i="4"/>
  <c r="I160" i="4"/>
  <c r="E160" i="4"/>
  <c r="AD159" i="4"/>
  <c r="G159" i="4"/>
  <c r="K159" i="4"/>
  <c r="M159" i="4"/>
  <c r="O159" i="4"/>
  <c r="Q159" i="4"/>
  <c r="S159" i="4"/>
  <c r="U159" i="4"/>
  <c r="W159" i="4"/>
  <c r="X159" i="4"/>
  <c r="Y159" i="4"/>
  <c r="Z159" i="4"/>
  <c r="V159" i="4"/>
  <c r="T159" i="4"/>
  <c r="R159" i="4"/>
  <c r="P159" i="4"/>
  <c r="N159" i="4"/>
  <c r="L159" i="4"/>
  <c r="J159" i="4"/>
  <c r="I159" i="4"/>
  <c r="E159" i="4"/>
  <c r="AD158" i="4"/>
  <c r="G158" i="4"/>
  <c r="K158" i="4"/>
  <c r="M158" i="4"/>
  <c r="O158" i="4"/>
  <c r="Q158" i="4"/>
  <c r="S158" i="4"/>
  <c r="U158" i="4"/>
  <c r="W158" i="4"/>
  <c r="X158" i="4"/>
  <c r="Y158" i="4"/>
  <c r="Z158" i="4"/>
  <c r="V158" i="4"/>
  <c r="T158" i="4"/>
  <c r="R158" i="4"/>
  <c r="P158" i="4"/>
  <c r="N158" i="4"/>
  <c r="L158" i="4"/>
  <c r="J158" i="4"/>
  <c r="I158" i="4"/>
  <c r="E158" i="4"/>
  <c r="AD157" i="4"/>
  <c r="G157" i="4"/>
  <c r="K157" i="4"/>
  <c r="M157" i="4"/>
  <c r="O157" i="4"/>
  <c r="Q157" i="4"/>
  <c r="S157" i="4"/>
  <c r="U157" i="4"/>
  <c r="W157" i="4"/>
  <c r="X157" i="4"/>
  <c r="Y157" i="4"/>
  <c r="Z157" i="4"/>
  <c r="V157" i="4"/>
  <c r="T157" i="4"/>
  <c r="R157" i="4"/>
  <c r="P157" i="4"/>
  <c r="N157" i="4"/>
  <c r="L157" i="4"/>
  <c r="J157" i="4"/>
  <c r="I157" i="4"/>
  <c r="E157" i="4"/>
  <c r="AD156" i="4"/>
  <c r="G156" i="4"/>
  <c r="K156" i="4"/>
  <c r="M156" i="4"/>
  <c r="O156" i="4"/>
  <c r="Q156" i="4"/>
  <c r="S156" i="4"/>
  <c r="U156" i="4"/>
  <c r="W156" i="4"/>
  <c r="X156" i="4"/>
  <c r="Y156" i="4"/>
  <c r="Z156" i="4"/>
  <c r="V156" i="4"/>
  <c r="T156" i="4"/>
  <c r="R156" i="4"/>
  <c r="P156" i="4"/>
  <c r="N156" i="4"/>
  <c r="L156" i="4"/>
  <c r="J156" i="4"/>
  <c r="I156" i="4"/>
  <c r="E156" i="4"/>
  <c r="AD155" i="4"/>
  <c r="G155" i="4"/>
  <c r="K155" i="4"/>
  <c r="M155" i="4"/>
  <c r="O155" i="4"/>
  <c r="Q155" i="4"/>
  <c r="S155" i="4"/>
  <c r="U155" i="4"/>
  <c r="W155" i="4"/>
  <c r="X155" i="4"/>
  <c r="Y155" i="4"/>
  <c r="Z155" i="4"/>
  <c r="V155" i="4"/>
  <c r="T155" i="4"/>
  <c r="R155" i="4"/>
  <c r="P155" i="4"/>
  <c r="N155" i="4"/>
  <c r="L155" i="4"/>
  <c r="J155" i="4"/>
  <c r="I155" i="4"/>
  <c r="E155" i="4"/>
  <c r="AD154" i="4"/>
  <c r="G154" i="4"/>
  <c r="K154" i="4"/>
  <c r="M154" i="4"/>
  <c r="O154" i="4"/>
  <c r="Q154" i="4"/>
  <c r="S154" i="4"/>
  <c r="U154" i="4"/>
  <c r="W154" i="4"/>
  <c r="X154" i="4"/>
  <c r="Y154" i="4"/>
  <c r="Z154" i="4"/>
  <c r="V154" i="4"/>
  <c r="T154" i="4"/>
  <c r="R154" i="4"/>
  <c r="P154" i="4"/>
  <c r="N154" i="4"/>
  <c r="L154" i="4"/>
  <c r="J154" i="4"/>
  <c r="I154" i="4"/>
  <c r="E154" i="4"/>
  <c r="AD153" i="4"/>
  <c r="G153" i="4"/>
  <c r="K153" i="4"/>
  <c r="M153" i="4"/>
  <c r="O153" i="4"/>
  <c r="Q153" i="4"/>
  <c r="S153" i="4"/>
  <c r="U153" i="4"/>
  <c r="W153" i="4"/>
  <c r="X153" i="4"/>
  <c r="Y153" i="4"/>
  <c r="Z153" i="4"/>
  <c r="V153" i="4"/>
  <c r="T153" i="4"/>
  <c r="R153" i="4"/>
  <c r="P153" i="4"/>
  <c r="N153" i="4"/>
  <c r="L153" i="4"/>
  <c r="J153" i="4"/>
  <c r="I153" i="4"/>
  <c r="E153" i="4"/>
  <c r="AD152" i="4"/>
  <c r="G152" i="4"/>
  <c r="K152" i="4"/>
  <c r="M152" i="4"/>
  <c r="O152" i="4"/>
  <c r="Q152" i="4"/>
  <c r="S152" i="4"/>
  <c r="U152" i="4"/>
  <c r="W152" i="4"/>
  <c r="X152" i="4"/>
  <c r="Y152" i="4"/>
  <c r="Z152" i="4"/>
  <c r="V152" i="4"/>
  <c r="T152" i="4"/>
  <c r="R152" i="4"/>
  <c r="P152" i="4"/>
  <c r="N152" i="4"/>
  <c r="L152" i="4"/>
  <c r="J152" i="4"/>
  <c r="I152" i="4"/>
  <c r="E152" i="4"/>
  <c r="AD151" i="4"/>
  <c r="G151" i="4"/>
  <c r="K151" i="4"/>
  <c r="M151" i="4"/>
  <c r="O151" i="4"/>
  <c r="Q151" i="4"/>
  <c r="S151" i="4"/>
  <c r="U151" i="4"/>
  <c r="W151" i="4"/>
  <c r="X151" i="4"/>
  <c r="Y151" i="4"/>
  <c r="Z151" i="4"/>
  <c r="V151" i="4"/>
  <c r="T151" i="4"/>
  <c r="R151" i="4"/>
  <c r="P151" i="4"/>
  <c r="N151" i="4"/>
  <c r="L151" i="4"/>
  <c r="J151" i="4"/>
  <c r="I151" i="4"/>
  <c r="E151" i="4"/>
  <c r="AD150" i="4"/>
  <c r="G150" i="4"/>
  <c r="K150" i="4"/>
  <c r="M150" i="4"/>
  <c r="O150" i="4"/>
  <c r="Q150" i="4"/>
  <c r="S150" i="4"/>
  <c r="U150" i="4"/>
  <c r="W150" i="4"/>
  <c r="X150" i="4"/>
  <c r="Y150" i="4"/>
  <c r="Z150" i="4"/>
  <c r="V150" i="4"/>
  <c r="T150" i="4"/>
  <c r="R150" i="4"/>
  <c r="P150" i="4"/>
  <c r="N150" i="4"/>
  <c r="L150" i="4"/>
  <c r="J150" i="4"/>
  <c r="I150" i="4"/>
  <c r="E150" i="4"/>
  <c r="AD149" i="4"/>
  <c r="G149" i="4"/>
  <c r="K149" i="4"/>
  <c r="M149" i="4"/>
  <c r="O149" i="4"/>
  <c r="Q149" i="4"/>
  <c r="S149" i="4"/>
  <c r="U149" i="4"/>
  <c r="W149" i="4"/>
  <c r="X149" i="4"/>
  <c r="Y149" i="4"/>
  <c r="Z149" i="4"/>
  <c r="V149" i="4"/>
  <c r="T149" i="4"/>
  <c r="R149" i="4"/>
  <c r="P149" i="4"/>
  <c r="N149" i="4"/>
  <c r="L149" i="4"/>
  <c r="J149" i="4"/>
  <c r="I149" i="4"/>
  <c r="E149" i="4"/>
  <c r="AD148" i="4"/>
  <c r="G148" i="4"/>
  <c r="K148" i="4"/>
  <c r="M148" i="4"/>
  <c r="O148" i="4"/>
  <c r="Q148" i="4"/>
  <c r="S148" i="4"/>
  <c r="U148" i="4"/>
  <c r="W148" i="4"/>
  <c r="X148" i="4"/>
  <c r="Y148" i="4"/>
  <c r="Z148" i="4"/>
  <c r="V148" i="4"/>
  <c r="T148" i="4"/>
  <c r="R148" i="4"/>
  <c r="P148" i="4"/>
  <c r="N148" i="4"/>
  <c r="L148" i="4"/>
  <c r="J148" i="4"/>
  <c r="I148" i="4"/>
  <c r="E148" i="4"/>
  <c r="AD147" i="4"/>
  <c r="G147" i="4"/>
  <c r="K147" i="4"/>
  <c r="M147" i="4"/>
  <c r="O147" i="4"/>
  <c r="Q147" i="4"/>
  <c r="S147" i="4"/>
  <c r="U147" i="4"/>
  <c r="W147" i="4"/>
  <c r="X147" i="4"/>
  <c r="Y147" i="4"/>
  <c r="Z147" i="4"/>
  <c r="V147" i="4"/>
  <c r="T147" i="4"/>
  <c r="R147" i="4"/>
  <c r="P147" i="4"/>
  <c r="N147" i="4"/>
  <c r="L147" i="4"/>
  <c r="J147" i="4"/>
  <c r="I147" i="4"/>
  <c r="E147" i="4"/>
  <c r="AD146" i="4"/>
  <c r="G146" i="4"/>
  <c r="K146" i="4"/>
  <c r="M146" i="4"/>
  <c r="O146" i="4"/>
  <c r="Q146" i="4"/>
  <c r="S146" i="4"/>
  <c r="U146" i="4"/>
  <c r="W146" i="4"/>
  <c r="X146" i="4"/>
  <c r="Y146" i="4"/>
  <c r="Z146" i="4"/>
  <c r="V146" i="4"/>
  <c r="T146" i="4"/>
  <c r="R146" i="4"/>
  <c r="P146" i="4"/>
  <c r="N146" i="4"/>
  <c r="L146" i="4"/>
  <c r="J146" i="4"/>
  <c r="I146" i="4"/>
  <c r="E146" i="4"/>
  <c r="AD145" i="4"/>
  <c r="G145" i="4"/>
  <c r="K145" i="4"/>
  <c r="M145" i="4"/>
  <c r="O145" i="4"/>
  <c r="Q145" i="4"/>
  <c r="S145" i="4"/>
  <c r="U145" i="4"/>
  <c r="W145" i="4"/>
  <c r="X145" i="4"/>
  <c r="Y145" i="4"/>
  <c r="Z145" i="4"/>
  <c r="V145" i="4"/>
  <c r="T145" i="4"/>
  <c r="R145" i="4"/>
  <c r="P145" i="4"/>
  <c r="N145" i="4"/>
  <c r="L145" i="4"/>
  <c r="J145" i="4"/>
  <c r="I145" i="4"/>
  <c r="E145" i="4"/>
  <c r="AD144" i="4"/>
  <c r="G144" i="4"/>
  <c r="K144" i="4"/>
  <c r="M144" i="4"/>
  <c r="O144" i="4"/>
  <c r="Q144" i="4"/>
  <c r="S144" i="4"/>
  <c r="U144" i="4"/>
  <c r="W144" i="4"/>
  <c r="X144" i="4"/>
  <c r="Y144" i="4"/>
  <c r="Z144" i="4"/>
  <c r="V144" i="4"/>
  <c r="T144" i="4"/>
  <c r="R144" i="4"/>
  <c r="P144" i="4"/>
  <c r="N144" i="4"/>
  <c r="L144" i="4"/>
  <c r="J144" i="4"/>
  <c r="I144" i="4"/>
  <c r="E144" i="4"/>
  <c r="AD143" i="4"/>
  <c r="G143" i="4"/>
  <c r="K143" i="4"/>
  <c r="M143" i="4"/>
  <c r="O143" i="4"/>
  <c r="Q143" i="4"/>
  <c r="S143" i="4"/>
  <c r="U143" i="4"/>
  <c r="W143" i="4"/>
  <c r="X143" i="4"/>
  <c r="Y143" i="4"/>
  <c r="Z143" i="4"/>
  <c r="V143" i="4"/>
  <c r="T143" i="4"/>
  <c r="R143" i="4"/>
  <c r="P143" i="4"/>
  <c r="N143" i="4"/>
  <c r="L143" i="4"/>
  <c r="J143" i="4"/>
  <c r="I143" i="4"/>
  <c r="E143" i="4"/>
  <c r="AD142" i="4"/>
  <c r="G142" i="4"/>
  <c r="K142" i="4"/>
  <c r="M142" i="4"/>
  <c r="O142" i="4"/>
  <c r="Q142" i="4"/>
  <c r="S142" i="4"/>
  <c r="U142" i="4"/>
  <c r="W142" i="4"/>
  <c r="X142" i="4"/>
  <c r="Y142" i="4"/>
  <c r="Z142" i="4"/>
  <c r="V142" i="4"/>
  <c r="T142" i="4"/>
  <c r="R142" i="4"/>
  <c r="P142" i="4"/>
  <c r="N142" i="4"/>
  <c r="L142" i="4"/>
  <c r="J142" i="4"/>
  <c r="I142" i="4"/>
  <c r="E142" i="4"/>
  <c r="AD141" i="4"/>
  <c r="G141" i="4"/>
  <c r="K141" i="4"/>
  <c r="M141" i="4"/>
  <c r="O141" i="4"/>
  <c r="Q141" i="4"/>
  <c r="S141" i="4"/>
  <c r="U141" i="4"/>
  <c r="W141" i="4"/>
  <c r="X141" i="4"/>
  <c r="Y141" i="4"/>
  <c r="Z141" i="4"/>
  <c r="V141" i="4"/>
  <c r="T141" i="4"/>
  <c r="R141" i="4"/>
  <c r="P141" i="4"/>
  <c r="N141" i="4"/>
  <c r="L141" i="4"/>
  <c r="J141" i="4"/>
  <c r="I141" i="4"/>
  <c r="E141" i="4"/>
  <c r="AD140" i="4"/>
  <c r="G140" i="4"/>
  <c r="K140" i="4"/>
  <c r="M140" i="4"/>
  <c r="O140" i="4"/>
  <c r="Q140" i="4"/>
  <c r="S140" i="4"/>
  <c r="U140" i="4"/>
  <c r="W140" i="4"/>
  <c r="X140" i="4"/>
  <c r="Y140" i="4"/>
  <c r="Z140" i="4"/>
  <c r="V140" i="4"/>
  <c r="T140" i="4"/>
  <c r="R140" i="4"/>
  <c r="P140" i="4"/>
  <c r="N140" i="4"/>
  <c r="L140" i="4"/>
  <c r="J140" i="4"/>
  <c r="I140" i="4"/>
  <c r="E140" i="4"/>
  <c r="AD139" i="4"/>
  <c r="G139" i="4"/>
  <c r="K139" i="4"/>
  <c r="M139" i="4"/>
  <c r="O139" i="4"/>
  <c r="Q139" i="4"/>
  <c r="S139" i="4"/>
  <c r="U139" i="4"/>
  <c r="W139" i="4"/>
  <c r="X139" i="4"/>
  <c r="Y139" i="4"/>
  <c r="Z139" i="4"/>
  <c r="V139" i="4"/>
  <c r="T139" i="4"/>
  <c r="R139" i="4"/>
  <c r="P139" i="4"/>
  <c r="N139" i="4"/>
  <c r="L139" i="4"/>
  <c r="J139" i="4"/>
  <c r="I139" i="4"/>
  <c r="E139" i="4"/>
  <c r="AD138" i="4"/>
  <c r="G138" i="4"/>
  <c r="K138" i="4"/>
  <c r="M138" i="4"/>
  <c r="O138" i="4"/>
  <c r="Q138" i="4"/>
  <c r="S138" i="4"/>
  <c r="U138" i="4"/>
  <c r="W138" i="4"/>
  <c r="X138" i="4"/>
  <c r="Y138" i="4"/>
  <c r="Z138" i="4"/>
  <c r="V138" i="4"/>
  <c r="T138" i="4"/>
  <c r="R138" i="4"/>
  <c r="P138" i="4"/>
  <c r="N138" i="4"/>
  <c r="L138" i="4"/>
  <c r="J138" i="4"/>
  <c r="I138" i="4"/>
  <c r="E138" i="4"/>
  <c r="AD137" i="4"/>
  <c r="G137" i="4"/>
  <c r="K137" i="4"/>
  <c r="M137" i="4"/>
  <c r="O137" i="4"/>
  <c r="Q137" i="4"/>
  <c r="S137" i="4"/>
  <c r="U137" i="4"/>
  <c r="W137" i="4"/>
  <c r="X137" i="4"/>
  <c r="Y137" i="4"/>
  <c r="Z137" i="4"/>
  <c r="V137" i="4"/>
  <c r="T137" i="4"/>
  <c r="R137" i="4"/>
  <c r="P137" i="4"/>
  <c r="N137" i="4"/>
  <c r="L137" i="4"/>
  <c r="J137" i="4"/>
  <c r="I137" i="4"/>
  <c r="E137" i="4"/>
  <c r="AD136" i="4"/>
  <c r="G136" i="4"/>
  <c r="K136" i="4"/>
  <c r="M136" i="4"/>
  <c r="O136" i="4"/>
  <c r="Q136" i="4"/>
  <c r="S136" i="4"/>
  <c r="U136" i="4"/>
  <c r="W136" i="4"/>
  <c r="X136" i="4"/>
  <c r="Y136" i="4"/>
  <c r="Z136" i="4"/>
  <c r="V136" i="4"/>
  <c r="T136" i="4"/>
  <c r="R136" i="4"/>
  <c r="P136" i="4"/>
  <c r="N136" i="4"/>
  <c r="L136" i="4"/>
  <c r="J136" i="4"/>
  <c r="I136" i="4"/>
  <c r="E136" i="4"/>
  <c r="AD135" i="4"/>
  <c r="G135" i="4"/>
  <c r="K135" i="4"/>
  <c r="M135" i="4"/>
  <c r="O135" i="4"/>
  <c r="Q135" i="4"/>
  <c r="S135" i="4"/>
  <c r="U135" i="4"/>
  <c r="W135" i="4"/>
  <c r="X135" i="4"/>
  <c r="Y135" i="4"/>
  <c r="Z135" i="4"/>
  <c r="V135" i="4"/>
  <c r="T135" i="4"/>
  <c r="R135" i="4"/>
  <c r="P135" i="4"/>
  <c r="N135" i="4"/>
  <c r="L135" i="4"/>
  <c r="J135" i="4"/>
  <c r="I135" i="4"/>
  <c r="E135" i="4"/>
  <c r="AD134" i="4"/>
  <c r="G134" i="4"/>
  <c r="K134" i="4"/>
  <c r="M134" i="4"/>
  <c r="O134" i="4"/>
  <c r="Q134" i="4"/>
  <c r="S134" i="4"/>
  <c r="U134" i="4"/>
  <c r="W134" i="4"/>
  <c r="X134" i="4"/>
  <c r="Y134" i="4"/>
  <c r="Z134" i="4"/>
  <c r="V134" i="4"/>
  <c r="T134" i="4"/>
  <c r="R134" i="4"/>
  <c r="P134" i="4"/>
  <c r="N134" i="4"/>
  <c r="L134" i="4"/>
  <c r="J134" i="4"/>
  <c r="I134" i="4"/>
  <c r="E134" i="4"/>
  <c r="AD133" i="4"/>
  <c r="G133" i="4"/>
  <c r="K133" i="4"/>
  <c r="M133" i="4"/>
  <c r="O133" i="4"/>
  <c r="Q133" i="4"/>
  <c r="S133" i="4"/>
  <c r="U133" i="4"/>
  <c r="W133" i="4"/>
  <c r="X133" i="4"/>
  <c r="Y133" i="4"/>
  <c r="Z133" i="4"/>
  <c r="V133" i="4"/>
  <c r="T133" i="4"/>
  <c r="R133" i="4"/>
  <c r="P133" i="4"/>
  <c r="N133" i="4"/>
  <c r="L133" i="4"/>
  <c r="J133" i="4"/>
  <c r="I133" i="4"/>
  <c r="E133" i="4"/>
  <c r="AD132" i="4"/>
  <c r="G132" i="4"/>
  <c r="K132" i="4"/>
  <c r="M132" i="4"/>
  <c r="O132" i="4"/>
  <c r="Q132" i="4"/>
  <c r="S132" i="4"/>
  <c r="U132" i="4"/>
  <c r="W132" i="4"/>
  <c r="X132" i="4"/>
  <c r="Y132" i="4"/>
  <c r="Z132" i="4"/>
  <c r="V132" i="4"/>
  <c r="T132" i="4"/>
  <c r="R132" i="4"/>
  <c r="P132" i="4"/>
  <c r="N132" i="4"/>
  <c r="L132" i="4"/>
  <c r="J132" i="4"/>
  <c r="I132" i="4"/>
  <c r="E132" i="4"/>
  <c r="AD131" i="4"/>
  <c r="G131" i="4"/>
  <c r="K131" i="4"/>
  <c r="M131" i="4"/>
  <c r="O131" i="4"/>
  <c r="Q131" i="4"/>
  <c r="S131" i="4"/>
  <c r="U131" i="4"/>
  <c r="W131" i="4"/>
  <c r="X131" i="4"/>
  <c r="Y131" i="4"/>
  <c r="Z131" i="4"/>
  <c r="V131" i="4"/>
  <c r="T131" i="4"/>
  <c r="R131" i="4"/>
  <c r="P131" i="4"/>
  <c r="N131" i="4"/>
  <c r="L131" i="4"/>
  <c r="J131" i="4"/>
  <c r="I131" i="4"/>
  <c r="E131" i="4"/>
  <c r="AD130" i="4"/>
  <c r="G130" i="4"/>
  <c r="K130" i="4"/>
  <c r="M130" i="4"/>
  <c r="O130" i="4"/>
  <c r="Q130" i="4"/>
  <c r="S130" i="4"/>
  <c r="U130" i="4"/>
  <c r="W130" i="4"/>
  <c r="X130" i="4"/>
  <c r="Y130" i="4"/>
  <c r="Z130" i="4"/>
  <c r="V130" i="4"/>
  <c r="T130" i="4"/>
  <c r="R130" i="4"/>
  <c r="P130" i="4"/>
  <c r="N130" i="4"/>
  <c r="L130" i="4"/>
  <c r="J130" i="4"/>
  <c r="I130" i="4"/>
  <c r="E130" i="4"/>
  <c r="AD129" i="4"/>
  <c r="G129" i="4"/>
  <c r="K129" i="4"/>
  <c r="M129" i="4"/>
  <c r="O129" i="4"/>
  <c r="Q129" i="4"/>
  <c r="S129" i="4"/>
  <c r="U129" i="4"/>
  <c r="W129" i="4"/>
  <c r="X129" i="4"/>
  <c r="Y129" i="4"/>
  <c r="Z129" i="4"/>
  <c r="V129" i="4"/>
  <c r="T129" i="4"/>
  <c r="R129" i="4"/>
  <c r="P129" i="4"/>
  <c r="N129" i="4"/>
  <c r="L129" i="4"/>
  <c r="J129" i="4"/>
  <c r="I129" i="4"/>
  <c r="E129" i="4"/>
  <c r="AD128" i="4"/>
  <c r="G128" i="4"/>
  <c r="K128" i="4"/>
  <c r="M128" i="4"/>
  <c r="O128" i="4"/>
  <c r="Q128" i="4"/>
  <c r="S128" i="4"/>
  <c r="U128" i="4"/>
  <c r="W128" i="4"/>
  <c r="X128" i="4"/>
  <c r="Y128" i="4"/>
  <c r="Z128" i="4"/>
  <c r="V128" i="4"/>
  <c r="T128" i="4"/>
  <c r="R128" i="4"/>
  <c r="P128" i="4"/>
  <c r="N128" i="4"/>
  <c r="L128" i="4"/>
  <c r="J128" i="4"/>
  <c r="I128" i="4"/>
  <c r="E128" i="4"/>
  <c r="AD127" i="4"/>
  <c r="G127" i="4"/>
  <c r="K127" i="4"/>
  <c r="M127" i="4"/>
  <c r="O127" i="4"/>
  <c r="Q127" i="4"/>
  <c r="S127" i="4"/>
  <c r="U127" i="4"/>
  <c r="W127" i="4"/>
  <c r="X127" i="4"/>
  <c r="Y127" i="4"/>
  <c r="Z127" i="4"/>
  <c r="V127" i="4"/>
  <c r="T127" i="4"/>
  <c r="R127" i="4"/>
  <c r="P127" i="4"/>
  <c r="N127" i="4"/>
  <c r="L127" i="4"/>
  <c r="J127" i="4"/>
  <c r="I127" i="4"/>
  <c r="E127" i="4"/>
  <c r="AD126" i="4"/>
  <c r="G126" i="4"/>
  <c r="K126" i="4"/>
  <c r="M126" i="4"/>
  <c r="O126" i="4"/>
  <c r="Q126" i="4"/>
  <c r="S126" i="4"/>
  <c r="U126" i="4"/>
  <c r="W126" i="4"/>
  <c r="X126" i="4"/>
  <c r="Y126" i="4"/>
  <c r="Z126" i="4"/>
  <c r="V126" i="4"/>
  <c r="T126" i="4"/>
  <c r="R126" i="4"/>
  <c r="P126" i="4"/>
  <c r="N126" i="4"/>
  <c r="L126" i="4"/>
  <c r="J126" i="4"/>
  <c r="I126" i="4"/>
  <c r="E126" i="4"/>
  <c r="AD125" i="4"/>
  <c r="G125" i="4"/>
  <c r="K125" i="4"/>
  <c r="M125" i="4"/>
  <c r="O125" i="4"/>
  <c r="Q125" i="4"/>
  <c r="S125" i="4"/>
  <c r="U125" i="4"/>
  <c r="W125" i="4"/>
  <c r="X125" i="4"/>
  <c r="Y125" i="4"/>
  <c r="Z125" i="4"/>
  <c r="V125" i="4"/>
  <c r="T125" i="4"/>
  <c r="R125" i="4"/>
  <c r="P125" i="4"/>
  <c r="N125" i="4"/>
  <c r="L125" i="4"/>
  <c r="J125" i="4"/>
  <c r="I125" i="4"/>
  <c r="E125" i="4"/>
  <c r="AD124" i="4"/>
  <c r="G124" i="4"/>
  <c r="K124" i="4"/>
  <c r="M124" i="4"/>
  <c r="O124" i="4"/>
  <c r="Q124" i="4"/>
  <c r="S124" i="4"/>
  <c r="U124" i="4"/>
  <c r="W124" i="4"/>
  <c r="X124" i="4"/>
  <c r="Y124" i="4"/>
  <c r="Z124" i="4"/>
  <c r="V124" i="4"/>
  <c r="T124" i="4"/>
  <c r="R124" i="4"/>
  <c r="P124" i="4"/>
  <c r="N124" i="4"/>
  <c r="L124" i="4"/>
  <c r="J124" i="4"/>
  <c r="I124" i="4"/>
  <c r="E124" i="4"/>
  <c r="AD123" i="4"/>
  <c r="G123" i="4"/>
  <c r="K123" i="4"/>
  <c r="M123" i="4"/>
  <c r="O123" i="4"/>
  <c r="Q123" i="4"/>
  <c r="S123" i="4"/>
  <c r="U123" i="4"/>
  <c r="W123" i="4"/>
  <c r="X123" i="4"/>
  <c r="Y123" i="4"/>
  <c r="Z123" i="4"/>
  <c r="V123" i="4"/>
  <c r="T123" i="4"/>
  <c r="R123" i="4"/>
  <c r="P123" i="4"/>
  <c r="N123" i="4"/>
  <c r="L123" i="4"/>
  <c r="J123" i="4"/>
  <c r="I123" i="4"/>
  <c r="E123" i="4"/>
  <c r="AD122" i="4"/>
  <c r="G122" i="4"/>
  <c r="K122" i="4"/>
  <c r="M122" i="4"/>
  <c r="O122" i="4"/>
  <c r="Q122" i="4"/>
  <c r="S122" i="4"/>
  <c r="U122" i="4"/>
  <c r="W122" i="4"/>
  <c r="X122" i="4"/>
  <c r="Y122" i="4"/>
  <c r="Z122" i="4"/>
  <c r="V122" i="4"/>
  <c r="T122" i="4"/>
  <c r="R122" i="4"/>
  <c r="P122" i="4"/>
  <c r="N122" i="4"/>
  <c r="L122" i="4"/>
  <c r="J122" i="4"/>
  <c r="I122" i="4"/>
  <c r="E122" i="4"/>
  <c r="AD121" i="4"/>
  <c r="G121" i="4"/>
  <c r="K121" i="4"/>
  <c r="M121" i="4"/>
  <c r="O121" i="4"/>
  <c r="Q121" i="4"/>
  <c r="S121" i="4"/>
  <c r="U121" i="4"/>
  <c r="W121" i="4"/>
  <c r="X121" i="4"/>
  <c r="Y121" i="4"/>
  <c r="Z121" i="4"/>
  <c r="V121" i="4"/>
  <c r="T121" i="4"/>
  <c r="R121" i="4"/>
  <c r="P121" i="4"/>
  <c r="N121" i="4"/>
  <c r="L121" i="4"/>
  <c r="J121" i="4"/>
  <c r="I121" i="4"/>
  <c r="E121" i="4"/>
  <c r="AD120" i="4"/>
  <c r="G120" i="4"/>
  <c r="K120" i="4"/>
  <c r="M120" i="4"/>
  <c r="O120" i="4"/>
  <c r="Q120" i="4"/>
  <c r="S120" i="4"/>
  <c r="U120" i="4"/>
  <c r="W120" i="4"/>
  <c r="X120" i="4"/>
  <c r="Y120" i="4"/>
  <c r="Z120" i="4"/>
  <c r="V120" i="4"/>
  <c r="T120" i="4"/>
  <c r="R120" i="4"/>
  <c r="P120" i="4"/>
  <c r="N120" i="4"/>
  <c r="L120" i="4"/>
  <c r="J120" i="4"/>
  <c r="I120" i="4"/>
  <c r="E120" i="4"/>
  <c r="AD119" i="4"/>
  <c r="G119" i="4"/>
  <c r="K119" i="4"/>
  <c r="M119" i="4"/>
  <c r="O119" i="4"/>
  <c r="Q119" i="4"/>
  <c r="S119" i="4"/>
  <c r="U119" i="4"/>
  <c r="W119" i="4"/>
  <c r="X119" i="4"/>
  <c r="Y119" i="4"/>
  <c r="Z119" i="4"/>
  <c r="V119" i="4"/>
  <c r="T119" i="4"/>
  <c r="R119" i="4"/>
  <c r="P119" i="4"/>
  <c r="N119" i="4"/>
  <c r="L119" i="4"/>
  <c r="J119" i="4"/>
  <c r="I119" i="4"/>
  <c r="E119" i="4"/>
  <c r="AD118" i="4"/>
  <c r="G118" i="4"/>
  <c r="K118" i="4"/>
  <c r="M118" i="4"/>
  <c r="O118" i="4"/>
  <c r="Q118" i="4"/>
  <c r="S118" i="4"/>
  <c r="U118" i="4"/>
  <c r="W118" i="4"/>
  <c r="X118" i="4"/>
  <c r="Y118" i="4"/>
  <c r="Z118" i="4"/>
  <c r="V118" i="4"/>
  <c r="T118" i="4"/>
  <c r="R118" i="4"/>
  <c r="P118" i="4"/>
  <c r="N118" i="4"/>
  <c r="L118" i="4"/>
  <c r="J118" i="4"/>
  <c r="I118" i="4"/>
  <c r="E118" i="4"/>
  <c r="AD117" i="4"/>
  <c r="G117" i="4"/>
  <c r="K117" i="4"/>
  <c r="M117" i="4"/>
  <c r="O117" i="4"/>
  <c r="Q117" i="4"/>
  <c r="S117" i="4"/>
  <c r="U117" i="4"/>
  <c r="W117" i="4"/>
  <c r="X117" i="4"/>
  <c r="Y117" i="4"/>
  <c r="Z117" i="4"/>
  <c r="V117" i="4"/>
  <c r="T117" i="4"/>
  <c r="R117" i="4"/>
  <c r="P117" i="4"/>
  <c r="N117" i="4"/>
  <c r="L117" i="4"/>
  <c r="J117" i="4"/>
  <c r="I117" i="4"/>
  <c r="E117" i="4"/>
  <c r="AD116" i="4"/>
  <c r="G116" i="4"/>
  <c r="K116" i="4"/>
  <c r="M116" i="4"/>
  <c r="O116" i="4"/>
  <c r="Q116" i="4"/>
  <c r="S116" i="4"/>
  <c r="U116" i="4"/>
  <c r="W116" i="4"/>
  <c r="X116" i="4"/>
  <c r="Y116" i="4"/>
  <c r="Z116" i="4"/>
  <c r="V116" i="4"/>
  <c r="T116" i="4"/>
  <c r="R116" i="4"/>
  <c r="P116" i="4"/>
  <c r="N116" i="4"/>
  <c r="L116" i="4"/>
  <c r="J116" i="4"/>
  <c r="I116" i="4"/>
  <c r="E116" i="4"/>
  <c r="AD115" i="4"/>
  <c r="G115" i="4"/>
  <c r="K115" i="4"/>
  <c r="M115" i="4"/>
  <c r="O115" i="4"/>
  <c r="Q115" i="4"/>
  <c r="S115" i="4"/>
  <c r="U115" i="4"/>
  <c r="W115" i="4"/>
  <c r="X115" i="4"/>
  <c r="Y115" i="4"/>
  <c r="Z115" i="4"/>
  <c r="V115" i="4"/>
  <c r="T115" i="4"/>
  <c r="R115" i="4"/>
  <c r="P115" i="4"/>
  <c r="N115" i="4"/>
  <c r="L115" i="4"/>
  <c r="J115" i="4"/>
  <c r="I115" i="4"/>
  <c r="E115" i="4"/>
  <c r="AD114" i="4"/>
  <c r="G114" i="4"/>
  <c r="K114" i="4"/>
  <c r="M114" i="4"/>
  <c r="O114" i="4"/>
  <c r="Q114" i="4"/>
  <c r="S114" i="4"/>
  <c r="U114" i="4"/>
  <c r="W114" i="4"/>
  <c r="X114" i="4"/>
  <c r="Y114" i="4"/>
  <c r="Z114" i="4"/>
  <c r="V114" i="4"/>
  <c r="T114" i="4"/>
  <c r="R114" i="4"/>
  <c r="P114" i="4"/>
  <c r="N114" i="4"/>
  <c r="L114" i="4"/>
  <c r="J114" i="4"/>
  <c r="I114" i="4"/>
  <c r="E114" i="4"/>
  <c r="AD113" i="4"/>
  <c r="G113" i="4"/>
  <c r="K113" i="4"/>
  <c r="M113" i="4"/>
  <c r="O113" i="4"/>
  <c r="Q113" i="4"/>
  <c r="S113" i="4"/>
  <c r="U113" i="4"/>
  <c r="W113" i="4"/>
  <c r="X113" i="4"/>
  <c r="Y113" i="4"/>
  <c r="Z113" i="4"/>
  <c r="V113" i="4"/>
  <c r="T113" i="4"/>
  <c r="R113" i="4"/>
  <c r="P113" i="4"/>
  <c r="N113" i="4"/>
  <c r="L113" i="4"/>
  <c r="J113" i="4"/>
  <c r="I113" i="4"/>
  <c r="E113" i="4"/>
  <c r="AD112" i="4"/>
  <c r="G112" i="4"/>
  <c r="K112" i="4"/>
  <c r="M112" i="4"/>
  <c r="O112" i="4"/>
  <c r="Q112" i="4"/>
  <c r="S112" i="4"/>
  <c r="U112" i="4"/>
  <c r="W112" i="4"/>
  <c r="X112" i="4"/>
  <c r="Y112" i="4"/>
  <c r="Z112" i="4"/>
  <c r="V112" i="4"/>
  <c r="T112" i="4"/>
  <c r="R112" i="4"/>
  <c r="P112" i="4"/>
  <c r="N112" i="4"/>
  <c r="L112" i="4"/>
  <c r="J112" i="4"/>
  <c r="I112" i="4"/>
  <c r="E112" i="4"/>
  <c r="AD111" i="4"/>
  <c r="G111" i="4"/>
  <c r="K111" i="4"/>
  <c r="M111" i="4"/>
  <c r="O111" i="4"/>
  <c r="Q111" i="4"/>
  <c r="S111" i="4"/>
  <c r="U111" i="4"/>
  <c r="W111" i="4"/>
  <c r="X111" i="4"/>
  <c r="Y111" i="4"/>
  <c r="Z111" i="4"/>
  <c r="V111" i="4"/>
  <c r="T111" i="4"/>
  <c r="R111" i="4"/>
  <c r="P111" i="4"/>
  <c r="N111" i="4"/>
  <c r="L111" i="4"/>
  <c r="J111" i="4"/>
  <c r="I111" i="4"/>
  <c r="E111" i="4"/>
  <c r="AD110" i="4"/>
  <c r="G110" i="4"/>
  <c r="K110" i="4"/>
  <c r="M110" i="4"/>
  <c r="O110" i="4"/>
  <c r="Q110" i="4"/>
  <c r="S110" i="4"/>
  <c r="U110" i="4"/>
  <c r="W110" i="4"/>
  <c r="X110" i="4"/>
  <c r="Y110" i="4"/>
  <c r="Z110" i="4"/>
  <c r="V110" i="4"/>
  <c r="T110" i="4"/>
  <c r="R110" i="4"/>
  <c r="P110" i="4"/>
  <c r="N110" i="4"/>
  <c r="L110" i="4"/>
  <c r="J110" i="4"/>
  <c r="I110" i="4"/>
  <c r="E110" i="4"/>
  <c r="AD109" i="4"/>
  <c r="G109" i="4"/>
  <c r="K109" i="4"/>
  <c r="M109" i="4"/>
  <c r="O109" i="4"/>
  <c r="Q109" i="4"/>
  <c r="S109" i="4"/>
  <c r="U109" i="4"/>
  <c r="W109" i="4"/>
  <c r="X109" i="4"/>
  <c r="Y109" i="4"/>
  <c r="Z109" i="4"/>
  <c r="V109" i="4"/>
  <c r="T109" i="4"/>
  <c r="R109" i="4"/>
  <c r="P109" i="4"/>
  <c r="N109" i="4"/>
  <c r="L109" i="4"/>
  <c r="J109" i="4"/>
  <c r="I109" i="4"/>
  <c r="E109" i="4"/>
  <c r="AD108" i="4"/>
  <c r="G108" i="4"/>
  <c r="K108" i="4"/>
  <c r="M108" i="4"/>
  <c r="O108" i="4"/>
  <c r="Q108" i="4"/>
  <c r="S108" i="4"/>
  <c r="U108" i="4"/>
  <c r="W108" i="4"/>
  <c r="X108" i="4"/>
  <c r="Y108" i="4"/>
  <c r="Z108" i="4"/>
  <c r="V108" i="4"/>
  <c r="T108" i="4"/>
  <c r="R108" i="4"/>
  <c r="P108" i="4"/>
  <c r="N108" i="4"/>
  <c r="L108" i="4"/>
  <c r="J108" i="4"/>
  <c r="I108" i="4"/>
  <c r="E108" i="4"/>
  <c r="AD107" i="4"/>
  <c r="G107" i="4"/>
  <c r="K107" i="4"/>
  <c r="M107" i="4"/>
  <c r="O107" i="4"/>
  <c r="Q107" i="4"/>
  <c r="S107" i="4"/>
  <c r="U107" i="4"/>
  <c r="W107" i="4"/>
  <c r="X107" i="4"/>
  <c r="Y107" i="4"/>
  <c r="Z107" i="4"/>
  <c r="V107" i="4"/>
  <c r="T107" i="4"/>
  <c r="R107" i="4"/>
  <c r="P107" i="4"/>
  <c r="N107" i="4"/>
  <c r="L107" i="4"/>
  <c r="J107" i="4"/>
  <c r="I107" i="4"/>
  <c r="E107" i="4"/>
  <c r="AD106" i="4"/>
  <c r="G106" i="4"/>
  <c r="K106" i="4"/>
  <c r="M106" i="4"/>
  <c r="O106" i="4"/>
  <c r="Q106" i="4"/>
  <c r="S106" i="4"/>
  <c r="U106" i="4"/>
  <c r="W106" i="4"/>
  <c r="X106" i="4"/>
  <c r="Y106" i="4"/>
  <c r="Z106" i="4"/>
  <c r="V106" i="4"/>
  <c r="T106" i="4"/>
  <c r="R106" i="4"/>
  <c r="P106" i="4"/>
  <c r="N106" i="4"/>
  <c r="L106" i="4"/>
  <c r="J106" i="4"/>
  <c r="I106" i="4"/>
  <c r="E106" i="4"/>
  <c r="AD105" i="4"/>
  <c r="G105" i="4"/>
  <c r="K105" i="4"/>
  <c r="M105" i="4"/>
  <c r="O105" i="4"/>
  <c r="Q105" i="4"/>
  <c r="S105" i="4"/>
  <c r="U105" i="4"/>
  <c r="W105" i="4"/>
  <c r="X105" i="4"/>
  <c r="Y105" i="4"/>
  <c r="Z105" i="4"/>
  <c r="V105" i="4"/>
  <c r="T105" i="4"/>
  <c r="R105" i="4"/>
  <c r="P105" i="4"/>
  <c r="N105" i="4"/>
  <c r="L105" i="4"/>
  <c r="J105" i="4"/>
  <c r="I105" i="4"/>
  <c r="E105" i="4"/>
  <c r="AD104" i="4"/>
  <c r="G104" i="4"/>
  <c r="K104" i="4"/>
  <c r="M104" i="4"/>
  <c r="O104" i="4"/>
  <c r="Q104" i="4"/>
  <c r="S104" i="4"/>
  <c r="U104" i="4"/>
  <c r="W104" i="4"/>
  <c r="X104" i="4"/>
  <c r="Y104" i="4"/>
  <c r="Z104" i="4"/>
  <c r="V104" i="4"/>
  <c r="T104" i="4"/>
  <c r="R104" i="4"/>
  <c r="P104" i="4"/>
  <c r="N104" i="4"/>
  <c r="L104" i="4"/>
  <c r="J104" i="4"/>
  <c r="I104" i="4"/>
  <c r="E104" i="4"/>
  <c r="AD103" i="4"/>
  <c r="G103" i="4"/>
  <c r="K103" i="4"/>
  <c r="M103" i="4"/>
  <c r="O103" i="4"/>
  <c r="Q103" i="4"/>
  <c r="S103" i="4"/>
  <c r="U103" i="4"/>
  <c r="W103" i="4"/>
  <c r="X103" i="4"/>
  <c r="Y103" i="4"/>
  <c r="Z103" i="4"/>
  <c r="V103" i="4"/>
  <c r="T103" i="4"/>
  <c r="R103" i="4"/>
  <c r="P103" i="4"/>
  <c r="N103" i="4"/>
  <c r="L103" i="4"/>
  <c r="J103" i="4"/>
  <c r="I103" i="4"/>
  <c r="E103" i="4"/>
  <c r="AD102" i="4"/>
  <c r="G102" i="4"/>
  <c r="K102" i="4"/>
  <c r="M102" i="4"/>
  <c r="O102" i="4"/>
  <c r="Q102" i="4"/>
  <c r="S102" i="4"/>
  <c r="U102" i="4"/>
  <c r="W102" i="4"/>
  <c r="X102" i="4"/>
  <c r="Y102" i="4"/>
  <c r="Z102" i="4"/>
  <c r="V102" i="4"/>
  <c r="T102" i="4"/>
  <c r="R102" i="4"/>
  <c r="P102" i="4"/>
  <c r="N102" i="4"/>
  <c r="L102" i="4"/>
  <c r="J102" i="4"/>
  <c r="I102" i="4"/>
  <c r="E102" i="4"/>
  <c r="AD101" i="4"/>
  <c r="G101" i="4"/>
  <c r="K101" i="4"/>
  <c r="M101" i="4"/>
  <c r="O101" i="4"/>
  <c r="Q101" i="4"/>
  <c r="S101" i="4"/>
  <c r="U101" i="4"/>
  <c r="W101" i="4"/>
  <c r="X101" i="4"/>
  <c r="Y101" i="4"/>
  <c r="Z101" i="4"/>
  <c r="V101" i="4"/>
  <c r="T101" i="4"/>
  <c r="R101" i="4"/>
  <c r="P101" i="4"/>
  <c r="N101" i="4"/>
  <c r="L101" i="4"/>
  <c r="J101" i="4"/>
  <c r="I101" i="4"/>
  <c r="E101" i="4"/>
  <c r="AD100" i="4"/>
  <c r="G100" i="4"/>
  <c r="K100" i="4"/>
  <c r="M100" i="4"/>
  <c r="O100" i="4"/>
  <c r="Q100" i="4"/>
  <c r="S100" i="4"/>
  <c r="U100" i="4"/>
  <c r="W100" i="4"/>
  <c r="X100" i="4"/>
  <c r="Y100" i="4"/>
  <c r="Z100" i="4"/>
  <c r="V100" i="4"/>
  <c r="T100" i="4"/>
  <c r="R100" i="4"/>
  <c r="P100" i="4"/>
  <c r="N100" i="4"/>
  <c r="L100" i="4"/>
  <c r="J100" i="4"/>
  <c r="I100" i="4"/>
  <c r="E100" i="4"/>
  <c r="AD99" i="4"/>
  <c r="G99" i="4"/>
  <c r="K99" i="4"/>
  <c r="M99" i="4"/>
  <c r="O99" i="4"/>
  <c r="Q99" i="4"/>
  <c r="S99" i="4"/>
  <c r="U99" i="4"/>
  <c r="W99" i="4"/>
  <c r="X99" i="4"/>
  <c r="Y99" i="4"/>
  <c r="Z99" i="4"/>
  <c r="V99" i="4"/>
  <c r="T99" i="4"/>
  <c r="R99" i="4"/>
  <c r="P99" i="4"/>
  <c r="N99" i="4"/>
  <c r="L99" i="4"/>
  <c r="J99" i="4"/>
  <c r="I99" i="4"/>
  <c r="E99" i="4"/>
  <c r="AD98" i="4"/>
  <c r="G98" i="4"/>
  <c r="K98" i="4"/>
  <c r="M98" i="4"/>
  <c r="O98" i="4"/>
  <c r="Q98" i="4"/>
  <c r="S98" i="4"/>
  <c r="U98" i="4"/>
  <c r="W98" i="4"/>
  <c r="X98" i="4"/>
  <c r="Y98" i="4"/>
  <c r="Z98" i="4"/>
  <c r="V98" i="4"/>
  <c r="T98" i="4"/>
  <c r="R98" i="4"/>
  <c r="P98" i="4"/>
  <c r="N98" i="4"/>
  <c r="L98" i="4"/>
  <c r="J98" i="4"/>
  <c r="I98" i="4"/>
  <c r="E98" i="4"/>
  <c r="AD97" i="4"/>
  <c r="G97" i="4"/>
  <c r="K97" i="4"/>
  <c r="M97" i="4"/>
  <c r="O97" i="4"/>
  <c r="Q97" i="4"/>
  <c r="S97" i="4"/>
  <c r="U97" i="4"/>
  <c r="W97" i="4"/>
  <c r="X97" i="4"/>
  <c r="Y97" i="4"/>
  <c r="Z97" i="4"/>
  <c r="V97" i="4"/>
  <c r="T97" i="4"/>
  <c r="R97" i="4"/>
  <c r="P97" i="4"/>
  <c r="N97" i="4"/>
  <c r="L97" i="4"/>
  <c r="J97" i="4"/>
  <c r="I97" i="4"/>
  <c r="E97" i="4"/>
  <c r="AD96" i="4"/>
  <c r="G96" i="4"/>
  <c r="K96" i="4"/>
  <c r="M96" i="4"/>
  <c r="O96" i="4"/>
  <c r="Q96" i="4"/>
  <c r="S96" i="4"/>
  <c r="U96" i="4"/>
  <c r="W96" i="4"/>
  <c r="X96" i="4"/>
  <c r="Y96" i="4"/>
  <c r="Z96" i="4"/>
  <c r="V96" i="4"/>
  <c r="T96" i="4"/>
  <c r="R96" i="4"/>
  <c r="P96" i="4"/>
  <c r="N96" i="4"/>
  <c r="L96" i="4"/>
  <c r="J96" i="4"/>
  <c r="I96" i="4"/>
  <c r="E96" i="4"/>
  <c r="AD95" i="4"/>
  <c r="G95" i="4"/>
  <c r="K95" i="4"/>
  <c r="M95" i="4"/>
  <c r="O95" i="4"/>
  <c r="Q95" i="4"/>
  <c r="S95" i="4"/>
  <c r="U95" i="4"/>
  <c r="W95" i="4"/>
  <c r="X95" i="4"/>
  <c r="Y95" i="4"/>
  <c r="Z95" i="4"/>
  <c r="V95" i="4"/>
  <c r="T95" i="4"/>
  <c r="R95" i="4"/>
  <c r="P95" i="4"/>
  <c r="N95" i="4"/>
  <c r="L95" i="4"/>
  <c r="J95" i="4"/>
  <c r="I95" i="4"/>
  <c r="E95" i="4"/>
  <c r="AD94" i="4"/>
  <c r="G94" i="4"/>
  <c r="K94" i="4"/>
  <c r="M94" i="4"/>
  <c r="O94" i="4"/>
  <c r="Q94" i="4"/>
  <c r="S94" i="4"/>
  <c r="U94" i="4"/>
  <c r="W94" i="4"/>
  <c r="X94" i="4"/>
  <c r="Y94" i="4"/>
  <c r="Z94" i="4"/>
  <c r="V94" i="4"/>
  <c r="T94" i="4"/>
  <c r="R94" i="4"/>
  <c r="P94" i="4"/>
  <c r="N94" i="4"/>
  <c r="L94" i="4"/>
  <c r="J94" i="4"/>
  <c r="I94" i="4"/>
  <c r="E94" i="4"/>
  <c r="AD93" i="4"/>
  <c r="G93" i="4"/>
  <c r="K93" i="4"/>
  <c r="M93" i="4"/>
  <c r="O93" i="4"/>
  <c r="Q93" i="4"/>
  <c r="S93" i="4"/>
  <c r="U93" i="4"/>
  <c r="W93" i="4"/>
  <c r="X93" i="4"/>
  <c r="Y93" i="4"/>
  <c r="Z93" i="4"/>
  <c r="V93" i="4"/>
  <c r="T93" i="4"/>
  <c r="R93" i="4"/>
  <c r="P93" i="4"/>
  <c r="N93" i="4"/>
  <c r="L93" i="4"/>
  <c r="J93" i="4"/>
  <c r="I93" i="4"/>
  <c r="E93" i="4"/>
  <c r="AD92" i="4"/>
  <c r="G92" i="4"/>
  <c r="K92" i="4"/>
  <c r="M92" i="4"/>
  <c r="O92" i="4"/>
  <c r="Q92" i="4"/>
  <c r="S92" i="4"/>
  <c r="U92" i="4"/>
  <c r="W92" i="4"/>
  <c r="X92" i="4"/>
  <c r="Y92" i="4"/>
  <c r="Z92" i="4"/>
  <c r="V92" i="4"/>
  <c r="T92" i="4"/>
  <c r="R92" i="4"/>
  <c r="P92" i="4"/>
  <c r="N92" i="4"/>
  <c r="L92" i="4"/>
  <c r="J92" i="4"/>
  <c r="I92" i="4"/>
  <c r="E92" i="4"/>
  <c r="AD91" i="4"/>
  <c r="G91" i="4"/>
  <c r="K91" i="4"/>
  <c r="M91" i="4"/>
  <c r="O91" i="4"/>
  <c r="Q91" i="4"/>
  <c r="S91" i="4"/>
  <c r="U91" i="4"/>
  <c r="W91" i="4"/>
  <c r="X91" i="4"/>
  <c r="Y91" i="4"/>
  <c r="Z91" i="4"/>
  <c r="V91" i="4"/>
  <c r="T91" i="4"/>
  <c r="R91" i="4"/>
  <c r="P91" i="4"/>
  <c r="N91" i="4"/>
  <c r="L91" i="4"/>
  <c r="J91" i="4"/>
  <c r="I91" i="4"/>
  <c r="E91" i="4"/>
  <c r="AD90" i="4"/>
  <c r="G90" i="4"/>
  <c r="K90" i="4"/>
  <c r="M90" i="4"/>
  <c r="O90" i="4"/>
  <c r="Q90" i="4"/>
  <c r="S90" i="4"/>
  <c r="U90" i="4"/>
  <c r="W90" i="4"/>
  <c r="X90" i="4"/>
  <c r="Y90" i="4"/>
  <c r="Z90" i="4"/>
  <c r="V90" i="4"/>
  <c r="T90" i="4"/>
  <c r="R90" i="4"/>
  <c r="P90" i="4"/>
  <c r="N90" i="4"/>
  <c r="L90" i="4"/>
  <c r="J90" i="4"/>
  <c r="I90" i="4"/>
  <c r="E90" i="4"/>
  <c r="AD89" i="4"/>
  <c r="G89" i="4"/>
  <c r="K89" i="4"/>
  <c r="M89" i="4"/>
  <c r="O89" i="4"/>
  <c r="Q89" i="4"/>
  <c r="S89" i="4"/>
  <c r="U89" i="4"/>
  <c r="W89" i="4"/>
  <c r="X89" i="4"/>
  <c r="Y89" i="4"/>
  <c r="Z89" i="4"/>
  <c r="V89" i="4"/>
  <c r="T89" i="4"/>
  <c r="R89" i="4"/>
  <c r="P89" i="4"/>
  <c r="N89" i="4"/>
  <c r="L89" i="4"/>
  <c r="J89" i="4"/>
  <c r="I89" i="4"/>
  <c r="E89" i="4"/>
  <c r="AD88" i="4"/>
  <c r="G88" i="4"/>
  <c r="K88" i="4"/>
  <c r="M88" i="4"/>
  <c r="O88" i="4"/>
  <c r="Q88" i="4"/>
  <c r="S88" i="4"/>
  <c r="U88" i="4"/>
  <c r="W88" i="4"/>
  <c r="X88" i="4"/>
  <c r="Y88" i="4"/>
  <c r="Z88" i="4"/>
  <c r="V88" i="4"/>
  <c r="T88" i="4"/>
  <c r="R88" i="4"/>
  <c r="P88" i="4"/>
  <c r="N88" i="4"/>
  <c r="L88" i="4"/>
  <c r="J88" i="4"/>
  <c r="I88" i="4"/>
  <c r="E88" i="4"/>
  <c r="AD87" i="4"/>
  <c r="G87" i="4"/>
  <c r="K87" i="4"/>
  <c r="M87" i="4"/>
  <c r="O87" i="4"/>
  <c r="Q87" i="4"/>
  <c r="S87" i="4"/>
  <c r="U87" i="4"/>
  <c r="W87" i="4"/>
  <c r="X87" i="4"/>
  <c r="Y87" i="4"/>
  <c r="Z87" i="4"/>
  <c r="V87" i="4"/>
  <c r="T87" i="4"/>
  <c r="R87" i="4"/>
  <c r="P87" i="4"/>
  <c r="N87" i="4"/>
  <c r="L87" i="4"/>
  <c r="J87" i="4"/>
  <c r="I87" i="4"/>
  <c r="E87" i="4"/>
  <c r="AD86" i="4"/>
  <c r="G86" i="4"/>
  <c r="K86" i="4"/>
  <c r="M86" i="4"/>
  <c r="O86" i="4"/>
  <c r="Q86" i="4"/>
  <c r="S86" i="4"/>
  <c r="U86" i="4"/>
  <c r="W86" i="4"/>
  <c r="X86" i="4"/>
  <c r="Y86" i="4"/>
  <c r="Z86" i="4"/>
  <c r="V86" i="4"/>
  <c r="T86" i="4"/>
  <c r="R86" i="4"/>
  <c r="P86" i="4"/>
  <c r="N86" i="4"/>
  <c r="L86" i="4"/>
  <c r="J86" i="4"/>
  <c r="I86" i="4"/>
  <c r="E86" i="4"/>
  <c r="AD85" i="4"/>
  <c r="G85" i="4"/>
  <c r="K85" i="4"/>
  <c r="M85" i="4"/>
  <c r="O85" i="4"/>
  <c r="Q85" i="4"/>
  <c r="S85" i="4"/>
  <c r="U85" i="4"/>
  <c r="W85" i="4"/>
  <c r="X85" i="4"/>
  <c r="Y85" i="4"/>
  <c r="Z85" i="4"/>
  <c r="V85" i="4"/>
  <c r="T85" i="4"/>
  <c r="R85" i="4"/>
  <c r="P85" i="4"/>
  <c r="N85" i="4"/>
  <c r="L85" i="4"/>
  <c r="J85" i="4"/>
  <c r="I85" i="4"/>
  <c r="E85" i="4"/>
  <c r="AD84" i="4"/>
  <c r="G84" i="4"/>
  <c r="K84" i="4"/>
  <c r="M84" i="4"/>
  <c r="O84" i="4"/>
  <c r="Q84" i="4"/>
  <c r="S84" i="4"/>
  <c r="U84" i="4"/>
  <c r="W84" i="4"/>
  <c r="X84" i="4"/>
  <c r="Y84" i="4"/>
  <c r="Z84" i="4"/>
  <c r="V84" i="4"/>
  <c r="T84" i="4"/>
  <c r="R84" i="4"/>
  <c r="P84" i="4"/>
  <c r="N84" i="4"/>
  <c r="L84" i="4"/>
  <c r="J84" i="4"/>
  <c r="I84" i="4"/>
  <c r="E84" i="4"/>
  <c r="AD83" i="4"/>
  <c r="G83" i="4"/>
  <c r="K83" i="4"/>
  <c r="M83" i="4"/>
  <c r="O83" i="4"/>
  <c r="Q83" i="4"/>
  <c r="S83" i="4"/>
  <c r="U83" i="4"/>
  <c r="W83" i="4"/>
  <c r="X83" i="4"/>
  <c r="Y83" i="4"/>
  <c r="Z83" i="4"/>
  <c r="V83" i="4"/>
  <c r="T83" i="4"/>
  <c r="R83" i="4"/>
  <c r="P83" i="4"/>
  <c r="N83" i="4"/>
  <c r="L83" i="4"/>
  <c r="J83" i="4"/>
  <c r="I83" i="4"/>
  <c r="E83" i="4"/>
  <c r="AD82" i="4"/>
  <c r="G82" i="4"/>
  <c r="K82" i="4"/>
  <c r="M82" i="4"/>
  <c r="O82" i="4"/>
  <c r="Q82" i="4"/>
  <c r="S82" i="4"/>
  <c r="U82" i="4"/>
  <c r="W82" i="4"/>
  <c r="X82" i="4"/>
  <c r="Y82" i="4"/>
  <c r="Z82" i="4"/>
  <c r="V82" i="4"/>
  <c r="T82" i="4"/>
  <c r="R82" i="4"/>
  <c r="P82" i="4"/>
  <c r="N82" i="4"/>
  <c r="L82" i="4"/>
  <c r="J82" i="4"/>
  <c r="I82" i="4"/>
  <c r="E82" i="4"/>
  <c r="AD81" i="4"/>
  <c r="G81" i="4"/>
  <c r="K81" i="4"/>
  <c r="M81" i="4"/>
  <c r="O81" i="4"/>
  <c r="Q81" i="4"/>
  <c r="S81" i="4"/>
  <c r="U81" i="4"/>
  <c r="W81" i="4"/>
  <c r="X81" i="4"/>
  <c r="Y81" i="4"/>
  <c r="Z81" i="4"/>
  <c r="V81" i="4"/>
  <c r="T81" i="4"/>
  <c r="R81" i="4"/>
  <c r="P81" i="4"/>
  <c r="N81" i="4"/>
  <c r="L81" i="4"/>
  <c r="J81" i="4"/>
  <c r="I81" i="4"/>
  <c r="E81" i="4"/>
  <c r="AD80" i="4"/>
  <c r="G80" i="4"/>
  <c r="K80" i="4"/>
  <c r="M80" i="4"/>
  <c r="O80" i="4"/>
  <c r="Q80" i="4"/>
  <c r="S80" i="4"/>
  <c r="U80" i="4"/>
  <c r="W80" i="4"/>
  <c r="X80" i="4"/>
  <c r="Y80" i="4"/>
  <c r="Z80" i="4"/>
  <c r="V80" i="4"/>
  <c r="T80" i="4"/>
  <c r="R80" i="4"/>
  <c r="P80" i="4"/>
  <c r="N80" i="4"/>
  <c r="L80" i="4"/>
  <c r="J80" i="4"/>
  <c r="I80" i="4"/>
  <c r="E80" i="4"/>
  <c r="AD79" i="4"/>
  <c r="G79" i="4"/>
  <c r="K79" i="4"/>
  <c r="M79" i="4"/>
  <c r="O79" i="4"/>
  <c r="Q79" i="4"/>
  <c r="S79" i="4"/>
  <c r="U79" i="4"/>
  <c r="W79" i="4"/>
  <c r="X79" i="4"/>
  <c r="Y79" i="4"/>
  <c r="Z79" i="4"/>
  <c r="V79" i="4"/>
  <c r="T79" i="4"/>
  <c r="R79" i="4"/>
  <c r="P79" i="4"/>
  <c r="N79" i="4"/>
  <c r="L79" i="4"/>
  <c r="J79" i="4"/>
  <c r="I79" i="4"/>
  <c r="E79" i="4"/>
  <c r="AD78" i="4"/>
  <c r="G78" i="4"/>
  <c r="K78" i="4"/>
  <c r="M78" i="4"/>
  <c r="O78" i="4"/>
  <c r="Q78" i="4"/>
  <c r="S78" i="4"/>
  <c r="U78" i="4"/>
  <c r="W78" i="4"/>
  <c r="X78" i="4"/>
  <c r="Y78" i="4"/>
  <c r="Z78" i="4"/>
  <c r="V78" i="4"/>
  <c r="T78" i="4"/>
  <c r="R78" i="4"/>
  <c r="P78" i="4"/>
  <c r="N78" i="4"/>
  <c r="L78" i="4"/>
  <c r="J78" i="4"/>
  <c r="I78" i="4"/>
  <c r="E78" i="4"/>
  <c r="AD77" i="4"/>
  <c r="G77" i="4"/>
  <c r="K77" i="4"/>
  <c r="M77" i="4"/>
  <c r="O77" i="4"/>
  <c r="Q77" i="4"/>
  <c r="S77" i="4"/>
  <c r="U77" i="4"/>
  <c r="W77" i="4"/>
  <c r="X77" i="4"/>
  <c r="Y77" i="4"/>
  <c r="Z77" i="4"/>
  <c r="V77" i="4"/>
  <c r="T77" i="4"/>
  <c r="R77" i="4"/>
  <c r="P77" i="4"/>
  <c r="N77" i="4"/>
  <c r="L77" i="4"/>
  <c r="J77" i="4"/>
  <c r="I77" i="4"/>
  <c r="E77" i="4"/>
  <c r="AD76" i="4"/>
  <c r="G76" i="4"/>
  <c r="K76" i="4"/>
  <c r="M76" i="4"/>
  <c r="O76" i="4"/>
  <c r="Q76" i="4"/>
  <c r="S76" i="4"/>
  <c r="U76" i="4"/>
  <c r="W76" i="4"/>
  <c r="X76" i="4"/>
  <c r="Y76" i="4"/>
  <c r="Z76" i="4"/>
  <c r="V76" i="4"/>
  <c r="T76" i="4"/>
  <c r="R76" i="4"/>
  <c r="P76" i="4"/>
  <c r="N76" i="4"/>
  <c r="L76" i="4"/>
  <c r="J76" i="4"/>
  <c r="I76" i="4"/>
  <c r="E76" i="4"/>
  <c r="AD75" i="4"/>
  <c r="G75" i="4"/>
  <c r="K75" i="4"/>
  <c r="M75" i="4"/>
  <c r="O75" i="4"/>
  <c r="Q75" i="4"/>
  <c r="S75" i="4"/>
  <c r="U75" i="4"/>
  <c r="W75" i="4"/>
  <c r="X75" i="4"/>
  <c r="Y75" i="4"/>
  <c r="Z75" i="4"/>
  <c r="V75" i="4"/>
  <c r="T75" i="4"/>
  <c r="R75" i="4"/>
  <c r="P75" i="4"/>
  <c r="N75" i="4"/>
  <c r="L75" i="4"/>
  <c r="J75" i="4"/>
  <c r="I75" i="4"/>
  <c r="E75" i="4"/>
  <c r="AD74" i="4"/>
  <c r="G74" i="4"/>
  <c r="K74" i="4"/>
  <c r="M74" i="4"/>
  <c r="O74" i="4"/>
  <c r="Q74" i="4"/>
  <c r="S74" i="4"/>
  <c r="U74" i="4"/>
  <c r="W74" i="4"/>
  <c r="X74" i="4"/>
  <c r="Y74" i="4"/>
  <c r="Z74" i="4"/>
  <c r="V74" i="4"/>
  <c r="T74" i="4"/>
  <c r="R74" i="4"/>
  <c r="P74" i="4"/>
  <c r="N74" i="4"/>
  <c r="L74" i="4"/>
  <c r="J74" i="4"/>
  <c r="I74" i="4"/>
  <c r="E74" i="4"/>
  <c r="AD73" i="4"/>
  <c r="G73" i="4"/>
  <c r="K73" i="4"/>
  <c r="M73" i="4"/>
  <c r="O73" i="4"/>
  <c r="Q73" i="4"/>
  <c r="S73" i="4"/>
  <c r="U73" i="4"/>
  <c r="W73" i="4"/>
  <c r="X73" i="4"/>
  <c r="Y73" i="4"/>
  <c r="Z73" i="4"/>
  <c r="V73" i="4"/>
  <c r="T73" i="4"/>
  <c r="R73" i="4"/>
  <c r="P73" i="4"/>
  <c r="N73" i="4"/>
  <c r="L73" i="4"/>
  <c r="J73" i="4"/>
  <c r="I73" i="4"/>
  <c r="E73" i="4"/>
  <c r="AD72" i="4"/>
  <c r="G72" i="4"/>
  <c r="K72" i="4"/>
  <c r="M72" i="4"/>
  <c r="O72" i="4"/>
  <c r="Q72" i="4"/>
  <c r="S72" i="4"/>
  <c r="U72" i="4"/>
  <c r="W72" i="4"/>
  <c r="X72" i="4"/>
  <c r="Y72" i="4"/>
  <c r="Z72" i="4"/>
  <c r="V72" i="4"/>
  <c r="T72" i="4"/>
  <c r="R72" i="4"/>
  <c r="P72" i="4"/>
  <c r="N72" i="4"/>
  <c r="L72" i="4"/>
  <c r="J72" i="4"/>
  <c r="I72" i="4"/>
  <c r="E72" i="4"/>
  <c r="AD71" i="4"/>
  <c r="G71" i="4"/>
  <c r="K71" i="4"/>
  <c r="M71" i="4"/>
  <c r="O71" i="4"/>
  <c r="Q71" i="4"/>
  <c r="S71" i="4"/>
  <c r="U71" i="4"/>
  <c r="W71" i="4"/>
  <c r="X71" i="4"/>
  <c r="Y71" i="4"/>
  <c r="Z71" i="4"/>
  <c r="V71" i="4"/>
  <c r="T71" i="4"/>
  <c r="R71" i="4"/>
  <c r="P71" i="4"/>
  <c r="N71" i="4"/>
  <c r="L71" i="4"/>
  <c r="J71" i="4"/>
  <c r="I71" i="4"/>
  <c r="E71" i="4"/>
  <c r="AD70" i="4"/>
  <c r="G70" i="4"/>
  <c r="K70" i="4"/>
  <c r="M70" i="4"/>
  <c r="O70" i="4"/>
  <c r="Q70" i="4"/>
  <c r="S70" i="4"/>
  <c r="U70" i="4"/>
  <c r="W70" i="4"/>
  <c r="X70" i="4"/>
  <c r="Y70" i="4"/>
  <c r="Z70" i="4"/>
  <c r="V70" i="4"/>
  <c r="T70" i="4"/>
  <c r="R70" i="4"/>
  <c r="P70" i="4"/>
  <c r="N70" i="4"/>
  <c r="L70" i="4"/>
  <c r="J70" i="4"/>
  <c r="I70" i="4"/>
  <c r="E70" i="4"/>
  <c r="AD69" i="4"/>
  <c r="G69" i="4"/>
  <c r="K69" i="4"/>
  <c r="M69" i="4"/>
  <c r="O69" i="4"/>
  <c r="Q69" i="4"/>
  <c r="S69" i="4"/>
  <c r="U69" i="4"/>
  <c r="W69" i="4"/>
  <c r="X69" i="4"/>
  <c r="Y69" i="4"/>
  <c r="Z69" i="4"/>
  <c r="V69" i="4"/>
  <c r="T69" i="4"/>
  <c r="R69" i="4"/>
  <c r="P69" i="4"/>
  <c r="N69" i="4"/>
  <c r="L69" i="4"/>
  <c r="J69" i="4"/>
  <c r="I69" i="4"/>
  <c r="E69" i="4"/>
  <c r="AD68" i="4"/>
  <c r="G68" i="4"/>
  <c r="K68" i="4"/>
  <c r="M68" i="4"/>
  <c r="O68" i="4"/>
  <c r="Q68" i="4"/>
  <c r="S68" i="4"/>
  <c r="U68" i="4"/>
  <c r="W68" i="4"/>
  <c r="X68" i="4"/>
  <c r="Y68" i="4"/>
  <c r="Z68" i="4"/>
  <c r="V68" i="4"/>
  <c r="T68" i="4"/>
  <c r="R68" i="4"/>
  <c r="P68" i="4"/>
  <c r="N68" i="4"/>
  <c r="L68" i="4"/>
  <c r="J68" i="4"/>
  <c r="I68" i="4"/>
  <c r="E68" i="4"/>
  <c r="AD67" i="4"/>
  <c r="G67" i="4"/>
  <c r="K67" i="4"/>
  <c r="M67" i="4"/>
  <c r="O67" i="4"/>
  <c r="Q67" i="4"/>
  <c r="S67" i="4"/>
  <c r="U67" i="4"/>
  <c r="W67" i="4"/>
  <c r="X67" i="4"/>
  <c r="Y67" i="4"/>
  <c r="Z67" i="4"/>
  <c r="V67" i="4"/>
  <c r="T67" i="4"/>
  <c r="R67" i="4"/>
  <c r="P67" i="4"/>
  <c r="N67" i="4"/>
  <c r="L67" i="4"/>
  <c r="J67" i="4"/>
  <c r="I67" i="4"/>
  <c r="E67" i="4"/>
  <c r="AD66" i="4"/>
  <c r="G66" i="4"/>
  <c r="K66" i="4"/>
  <c r="M66" i="4"/>
  <c r="O66" i="4"/>
  <c r="Q66" i="4"/>
  <c r="S66" i="4"/>
  <c r="U66" i="4"/>
  <c r="W66" i="4"/>
  <c r="X66" i="4"/>
  <c r="Y66" i="4"/>
  <c r="Z66" i="4"/>
  <c r="V66" i="4"/>
  <c r="T66" i="4"/>
  <c r="R66" i="4"/>
  <c r="P66" i="4"/>
  <c r="N66" i="4"/>
  <c r="L66" i="4"/>
  <c r="J66" i="4"/>
  <c r="I66" i="4"/>
  <c r="E66" i="4"/>
  <c r="AD65" i="4"/>
  <c r="G65" i="4"/>
  <c r="K65" i="4"/>
  <c r="M65" i="4"/>
  <c r="O65" i="4"/>
  <c r="Q65" i="4"/>
  <c r="S65" i="4"/>
  <c r="U65" i="4"/>
  <c r="W65" i="4"/>
  <c r="X65" i="4"/>
  <c r="Y65" i="4"/>
  <c r="Z65" i="4"/>
  <c r="V65" i="4"/>
  <c r="T65" i="4"/>
  <c r="R65" i="4"/>
  <c r="P65" i="4"/>
  <c r="N65" i="4"/>
  <c r="L65" i="4"/>
  <c r="J65" i="4"/>
  <c r="I65" i="4"/>
  <c r="E65" i="4"/>
  <c r="AD64" i="4"/>
  <c r="G64" i="4"/>
  <c r="K64" i="4"/>
  <c r="M64" i="4"/>
  <c r="O64" i="4"/>
  <c r="Q64" i="4"/>
  <c r="S64" i="4"/>
  <c r="U64" i="4"/>
  <c r="W64" i="4"/>
  <c r="X64" i="4"/>
  <c r="Y64" i="4"/>
  <c r="Z64" i="4"/>
  <c r="V64" i="4"/>
  <c r="T64" i="4"/>
  <c r="R64" i="4"/>
  <c r="P64" i="4"/>
  <c r="N64" i="4"/>
  <c r="L64" i="4"/>
  <c r="J64" i="4"/>
  <c r="I64" i="4"/>
  <c r="E64" i="4"/>
  <c r="AD63" i="4"/>
  <c r="G63" i="4"/>
  <c r="K63" i="4"/>
  <c r="M63" i="4"/>
  <c r="O63" i="4"/>
  <c r="Q63" i="4"/>
  <c r="S63" i="4"/>
  <c r="U63" i="4"/>
  <c r="W63" i="4"/>
  <c r="X63" i="4"/>
  <c r="Y63" i="4"/>
  <c r="Z63" i="4"/>
  <c r="V63" i="4"/>
  <c r="T63" i="4"/>
  <c r="R63" i="4"/>
  <c r="P63" i="4"/>
  <c r="N63" i="4"/>
  <c r="L63" i="4"/>
  <c r="J63" i="4"/>
  <c r="I63" i="4"/>
  <c r="E63" i="4"/>
  <c r="AD62" i="4"/>
  <c r="G62" i="4"/>
  <c r="K62" i="4"/>
  <c r="M62" i="4"/>
  <c r="O62" i="4"/>
  <c r="Q62" i="4"/>
  <c r="S62" i="4"/>
  <c r="U62" i="4"/>
  <c r="W62" i="4"/>
  <c r="X62" i="4"/>
  <c r="Y62" i="4"/>
  <c r="Z62" i="4"/>
  <c r="V62" i="4"/>
  <c r="T62" i="4"/>
  <c r="R62" i="4"/>
  <c r="P62" i="4"/>
  <c r="N62" i="4"/>
  <c r="L62" i="4"/>
  <c r="J62" i="4"/>
  <c r="I62" i="4"/>
  <c r="E62" i="4"/>
  <c r="AD61" i="4"/>
  <c r="G61" i="4"/>
  <c r="K61" i="4"/>
  <c r="M61" i="4"/>
  <c r="O61" i="4"/>
  <c r="Q61" i="4"/>
  <c r="S61" i="4"/>
  <c r="U61" i="4"/>
  <c r="W61" i="4"/>
  <c r="X61" i="4"/>
  <c r="Y61" i="4"/>
  <c r="Z61" i="4"/>
  <c r="V61" i="4"/>
  <c r="T61" i="4"/>
  <c r="R61" i="4"/>
  <c r="P61" i="4"/>
  <c r="N61" i="4"/>
  <c r="L61" i="4"/>
  <c r="J61" i="4"/>
  <c r="I61" i="4"/>
  <c r="E61" i="4"/>
  <c r="AD60" i="4"/>
  <c r="G60" i="4"/>
  <c r="K60" i="4"/>
  <c r="M60" i="4"/>
  <c r="O60" i="4"/>
  <c r="Q60" i="4"/>
  <c r="S60" i="4"/>
  <c r="U60" i="4"/>
  <c r="W60" i="4"/>
  <c r="X60" i="4"/>
  <c r="Y60" i="4"/>
  <c r="Z60" i="4"/>
  <c r="V60" i="4"/>
  <c r="T60" i="4"/>
  <c r="R60" i="4"/>
  <c r="P60" i="4"/>
  <c r="N60" i="4"/>
  <c r="L60" i="4"/>
  <c r="J60" i="4"/>
  <c r="I60" i="4"/>
  <c r="E60" i="4"/>
  <c r="AD59" i="4"/>
  <c r="G59" i="4"/>
  <c r="K59" i="4"/>
  <c r="M59" i="4"/>
  <c r="O59" i="4"/>
  <c r="Q59" i="4"/>
  <c r="S59" i="4"/>
  <c r="U59" i="4"/>
  <c r="W59" i="4"/>
  <c r="X59" i="4"/>
  <c r="Y59" i="4"/>
  <c r="Z59" i="4"/>
  <c r="V59" i="4"/>
  <c r="T59" i="4"/>
  <c r="R59" i="4"/>
  <c r="P59" i="4"/>
  <c r="N59" i="4"/>
  <c r="L59" i="4"/>
  <c r="J59" i="4"/>
  <c r="I59" i="4"/>
  <c r="E59" i="4"/>
  <c r="AD58" i="4"/>
  <c r="G58" i="4"/>
  <c r="K58" i="4"/>
  <c r="M58" i="4"/>
  <c r="O58" i="4"/>
  <c r="Q58" i="4"/>
  <c r="S58" i="4"/>
  <c r="U58" i="4"/>
  <c r="W58" i="4"/>
  <c r="X58" i="4"/>
  <c r="Y58" i="4"/>
  <c r="Z58" i="4"/>
  <c r="V58" i="4"/>
  <c r="T58" i="4"/>
  <c r="R58" i="4"/>
  <c r="P58" i="4"/>
  <c r="N58" i="4"/>
  <c r="L58" i="4"/>
  <c r="J58" i="4"/>
  <c r="I58" i="4"/>
  <c r="E58" i="4"/>
  <c r="AD57" i="4"/>
  <c r="G57" i="4"/>
  <c r="K57" i="4"/>
  <c r="M57" i="4"/>
  <c r="O57" i="4"/>
  <c r="Q57" i="4"/>
  <c r="S57" i="4"/>
  <c r="U57" i="4"/>
  <c r="W57" i="4"/>
  <c r="X57" i="4"/>
  <c r="Y57" i="4"/>
  <c r="Z57" i="4"/>
  <c r="V57" i="4"/>
  <c r="T57" i="4"/>
  <c r="R57" i="4"/>
  <c r="P57" i="4"/>
  <c r="N57" i="4"/>
  <c r="L57" i="4"/>
  <c r="J57" i="4"/>
  <c r="I57" i="4"/>
  <c r="E57" i="4"/>
  <c r="AD56" i="4"/>
  <c r="G56" i="4"/>
  <c r="K56" i="4"/>
  <c r="M56" i="4"/>
  <c r="O56" i="4"/>
  <c r="Q56" i="4"/>
  <c r="S56" i="4"/>
  <c r="U56" i="4"/>
  <c r="W56" i="4"/>
  <c r="X56" i="4"/>
  <c r="Y56" i="4"/>
  <c r="Z56" i="4"/>
  <c r="V56" i="4"/>
  <c r="T56" i="4"/>
  <c r="R56" i="4"/>
  <c r="P56" i="4"/>
  <c r="N56" i="4"/>
  <c r="L56" i="4"/>
  <c r="J56" i="4"/>
  <c r="I56" i="4"/>
  <c r="E56" i="4"/>
  <c r="AD55" i="4"/>
  <c r="G55" i="4"/>
  <c r="K55" i="4"/>
  <c r="M55" i="4"/>
  <c r="O55" i="4"/>
  <c r="Q55" i="4"/>
  <c r="S55" i="4"/>
  <c r="U55" i="4"/>
  <c r="W55" i="4"/>
  <c r="X55" i="4"/>
  <c r="Y55" i="4"/>
  <c r="Z55" i="4"/>
  <c r="V55" i="4"/>
  <c r="T55" i="4"/>
  <c r="R55" i="4"/>
  <c r="P55" i="4"/>
  <c r="N55" i="4"/>
  <c r="L55" i="4"/>
  <c r="J55" i="4"/>
  <c r="I55" i="4"/>
  <c r="E55" i="4"/>
  <c r="AD54" i="4"/>
  <c r="G54" i="4"/>
  <c r="K54" i="4"/>
  <c r="M54" i="4"/>
  <c r="O54" i="4"/>
  <c r="Q54" i="4"/>
  <c r="S54" i="4"/>
  <c r="U54" i="4"/>
  <c r="W54" i="4"/>
  <c r="X54" i="4"/>
  <c r="Y54" i="4"/>
  <c r="Z54" i="4"/>
  <c r="V54" i="4"/>
  <c r="T54" i="4"/>
  <c r="R54" i="4"/>
  <c r="P54" i="4"/>
  <c r="N54" i="4"/>
  <c r="L54" i="4"/>
  <c r="J54" i="4"/>
  <c r="I54" i="4"/>
  <c r="E54" i="4"/>
  <c r="AD53" i="4"/>
  <c r="G53" i="4"/>
  <c r="K53" i="4"/>
  <c r="M53" i="4"/>
  <c r="O53" i="4"/>
  <c r="Q53" i="4"/>
  <c r="S53" i="4"/>
  <c r="U53" i="4"/>
  <c r="W53" i="4"/>
  <c r="X53" i="4"/>
  <c r="Y53" i="4"/>
  <c r="Z53" i="4"/>
  <c r="V53" i="4"/>
  <c r="T53" i="4"/>
  <c r="R53" i="4"/>
  <c r="P53" i="4"/>
  <c r="N53" i="4"/>
  <c r="L53" i="4"/>
  <c r="J53" i="4"/>
  <c r="I53" i="4"/>
  <c r="E53" i="4"/>
  <c r="AD52" i="4"/>
  <c r="G52" i="4"/>
  <c r="K52" i="4"/>
  <c r="M52" i="4"/>
  <c r="O52" i="4"/>
  <c r="Q52" i="4"/>
  <c r="S52" i="4"/>
  <c r="U52" i="4"/>
  <c r="W52" i="4"/>
  <c r="X52" i="4"/>
  <c r="Y52" i="4"/>
  <c r="Z52" i="4"/>
  <c r="V52" i="4"/>
  <c r="T52" i="4"/>
  <c r="R52" i="4"/>
  <c r="P52" i="4"/>
  <c r="N52" i="4"/>
  <c r="L52" i="4"/>
  <c r="J52" i="4"/>
  <c r="I52" i="4"/>
  <c r="E52" i="4"/>
  <c r="AD51" i="4"/>
  <c r="G51" i="4"/>
  <c r="K51" i="4"/>
  <c r="M51" i="4"/>
  <c r="O51" i="4"/>
  <c r="Q51" i="4"/>
  <c r="S51" i="4"/>
  <c r="U51" i="4"/>
  <c r="W51" i="4"/>
  <c r="X51" i="4"/>
  <c r="Y51" i="4"/>
  <c r="Z51" i="4"/>
  <c r="V51" i="4"/>
  <c r="T51" i="4"/>
  <c r="R51" i="4"/>
  <c r="P51" i="4"/>
  <c r="N51" i="4"/>
  <c r="L51" i="4"/>
  <c r="J51" i="4"/>
  <c r="I51" i="4"/>
  <c r="E51" i="4"/>
  <c r="AD50" i="4"/>
  <c r="G50" i="4"/>
  <c r="K50" i="4"/>
  <c r="M50" i="4"/>
  <c r="O50" i="4"/>
  <c r="Q50" i="4"/>
  <c r="S50" i="4"/>
  <c r="U50" i="4"/>
  <c r="W50" i="4"/>
  <c r="X50" i="4"/>
  <c r="Y50" i="4"/>
  <c r="Z50" i="4"/>
  <c r="V50" i="4"/>
  <c r="T50" i="4"/>
  <c r="R50" i="4"/>
  <c r="P50" i="4"/>
  <c r="N50" i="4"/>
  <c r="L50" i="4"/>
  <c r="J50" i="4"/>
  <c r="I50" i="4"/>
  <c r="E50" i="4"/>
  <c r="AD49" i="4"/>
  <c r="G49" i="4"/>
  <c r="K49" i="4"/>
  <c r="M49" i="4"/>
  <c r="O49" i="4"/>
  <c r="Q49" i="4"/>
  <c r="S49" i="4"/>
  <c r="U49" i="4"/>
  <c r="W49" i="4"/>
  <c r="X49" i="4"/>
  <c r="Y49" i="4"/>
  <c r="Z49" i="4"/>
  <c r="V49" i="4"/>
  <c r="T49" i="4"/>
  <c r="R49" i="4"/>
  <c r="P49" i="4"/>
  <c r="N49" i="4"/>
  <c r="L49" i="4"/>
  <c r="J49" i="4"/>
  <c r="I49" i="4"/>
  <c r="E49" i="4"/>
  <c r="AD48" i="4"/>
  <c r="G48" i="4"/>
  <c r="K48" i="4"/>
  <c r="M48" i="4"/>
  <c r="O48" i="4"/>
  <c r="Q48" i="4"/>
  <c r="S48" i="4"/>
  <c r="U48" i="4"/>
  <c r="W48" i="4"/>
  <c r="X48" i="4"/>
  <c r="Y48" i="4"/>
  <c r="Z48" i="4"/>
  <c r="V48" i="4"/>
  <c r="T48" i="4"/>
  <c r="R48" i="4"/>
  <c r="P48" i="4"/>
  <c r="N48" i="4"/>
  <c r="L48" i="4"/>
  <c r="J48" i="4"/>
  <c r="I48" i="4"/>
  <c r="E48" i="4"/>
  <c r="AD47" i="4"/>
  <c r="G47" i="4"/>
  <c r="K47" i="4"/>
  <c r="M47" i="4"/>
  <c r="O47" i="4"/>
  <c r="Q47" i="4"/>
  <c r="S47" i="4"/>
  <c r="U47" i="4"/>
  <c r="W47" i="4"/>
  <c r="X47" i="4"/>
  <c r="Y47" i="4"/>
  <c r="Z47" i="4"/>
  <c r="V47" i="4"/>
  <c r="T47" i="4"/>
  <c r="R47" i="4"/>
  <c r="P47" i="4"/>
  <c r="N47" i="4"/>
  <c r="L47" i="4"/>
  <c r="J47" i="4"/>
  <c r="I47" i="4"/>
  <c r="E47" i="4"/>
  <c r="AD46" i="4"/>
  <c r="G46" i="4"/>
  <c r="K46" i="4"/>
  <c r="M46" i="4"/>
  <c r="O46" i="4"/>
  <c r="Q46" i="4"/>
  <c r="S46" i="4"/>
  <c r="U46" i="4"/>
  <c r="W46" i="4"/>
  <c r="X46" i="4"/>
  <c r="Y46" i="4"/>
  <c r="Z46" i="4"/>
  <c r="V46" i="4"/>
  <c r="T46" i="4"/>
  <c r="R46" i="4"/>
  <c r="P46" i="4"/>
  <c r="N46" i="4"/>
  <c r="L46" i="4"/>
  <c r="J46" i="4"/>
  <c r="I46" i="4"/>
  <c r="E46" i="4"/>
  <c r="AD45" i="4"/>
  <c r="G45" i="4"/>
  <c r="K45" i="4"/>
  <c r="M45" i="4"/>
  <c r="O45" i="4"/>
  <c r="Q45" i="4"/>
  <c r="S45" i="4"/>
  <c r="U45" i="4"/>
  <c r="W45" i="4"/>
  <c r="X45" i="4"/>
  <c r="Y45" i="4"/>
  <c r="Z45" i="4"/>
  <c r="V45" i="4"/>
  <c r="T45" i="4"/>
  <c r="R45" i="4"/>
  <c r="P45" i="4"/>
  <c r="N45" i="4"/>
  <c r="L45" i="4"/>
  <c r="J45" i="4"/>
  <c r="I45" i="4"/>
  <c r="E45" i="4"/>
  <c r="AD44" i="4"/>
  <c r="G44" i="4"/>
  <c r="K44" i="4"/>
  <c r="M44" i="4"/>
  <c r="O44" i="4"/>
  <c r="Q44" i="4"/>
  <c r="S44" i="4"/>
  <c r="U44" i="4"/>
  <c r="W44" i="4"/>
  <c r="X44" i="4"/>
  <c r="Y44" i="4"/>
  <c r="Z44" i="4"/>
  <c r="V44" i="4"/>
  <c r="T44" i="4"/>
  <c r="R44" i="4"/>
  <c r="P44" i="4"/>
  <c r="N44" i="4"/>
  <c r="L44" i="4"/>
  <c r="J44" i="4"/>
  <c r="I44" i="4"/>
  <c r="E44" i="4"/>
  <c r="AD43" i="4"/>
  <c r="G43" i="4"/>
  <c r="K43" i="4"/>
  <c r="M43" i="4"/>
  <c r="O43" i="4"/>
  <c r="Q43" i="4"/>
  <c r="S43" i="4"/>
  <c r="U43" i="4"/>
  <c r="W43" i="4"/>
  <c r="X43" i="4"/>
  <c r="Y43" i="4"/>
  <c r="Z43" i="4"/>
  <c r="V43" i="4"/>
  <c r="T43" i="4"/>
  <c r="R43" i="4"/>
  <c r="P43" i="4"/>
  <c r="N43" i="4"/>
  <c r="L43" i="4"/>
  <c r="J43" i="4"/>
  <c r="I43" i="4"/>
  <c r="E43" i="4"/>
  <c r="AD42" i="4"/>
  <c r="G42" i="4"/>
  <c r="K42" i="4"/>
  <c r="M42" i="4"/>
  <c r="O42" i="4"/>
  <c r="Q42" i="4"/>
  <c r="S42" i="4"/>
  <c r="U42" i="4"/>
  <c r="W42" i="4"/>
  <c r="X42" i="4"/>
  <c r="Y42" i="4"/>
  <c r="Z42" i="4"/>
  <c r="V42" i="4"/>
  <c r="T42" i="4"/>
  <c r="R42" i="4"/>
  <c r="P42" i="4"/>
  <c r="N42" i="4"/>
  <c r="L42" i="4"/>
  <c r="J42" i="4"/>
  <c r="I42" i="4"/>
  <c r="E42" i="4"/>
  <c r="AD41" i="4"/>
  <c r="G41" i="4"/>
  <c r="K41" i="4"/>
  <c r="M41" i="4"/>
  <c r="O41" i="4"/>
  <c r="Q41" i="4"/>
  <c r="S41" i="4"/>
  <c r="U41" i="4"/>
  <c r="W41" i="4"/>
  <c r="X41" i="4"/>
  <c r="Y41" i="4"/>
  <c r="Z41" i="4"/>
  <c r="V41" i="4"/>
  <c r="T41" i="4"/>
  <c r="R41" i="4"/>
  <c r="P41" i="4"/>
  <c r="N41" i="4"/>
  <c r="L41" i="4"/>
  <c r="J41" i="4"/>
  <c r="I41" i="4"/>
  <c r="E41" i="4"/>
  <c r="AD40" i="4"/>
  <c r="G40" i="4"/>
  <c r="K40" i="4"/>
  <c r="M40" i="4"/>
  <c r="O40" i="4"/>
  <c r="Q40" i="4"/>
  <c r="S40" i="4"/>
  <c r="U40" i="4"/>
  <c r="W40" i="4"/>
  <c r="X40" i="4"/>
  <c r="Y40" i="4"/>
  <c r="Z40" i="4"/>
  <c r="V40" i="4"/>
  <c r="T40" i="4"/>
  <c r="R40" i="4"/>
  <c r="P40" i="4"/>
  <c r="N40" i="4"/>
  <c r="L40" i="4"/>
  <c r="J40" i="4"/>
  <c r="I40" i="4"/>
  <c r="E40" i="4"/>
  <c r="AD39" i="4"/>
  <c r="G39" i="4"/>
  <c r="K39" i="4"/>
  <c r="M39" i="4"/>
  <c r="O39" i="4"/>
  <c r="Q39" i="4"/>
  <c r="S39" i="4"/>
  <c r="U39" i="4"/>
  <c r="W39" i="4"/>
  <c r="X39" i="4"/>
  <c r="Y39" i="4"/>
  <c r="Z39" i="4"/>
  <c r="V39" i="4"/>
  <c r="T39" i="4"/>
  <c r="R39" i="4"/>
  <c r="P39" i="4"/>
  <c r="N39" i="4"/>
  <c r="L39" i="4"/>
  <c r="J39" i="4"/>
  <c r="I39" i="4"/>
  <c r="E39" i="4"/>
  <c r="AD38" i="4"/>
  <c r="G38" i="4"/>
  <c r="K38" i="4"/>
  <c r="M38" i="4"/>
  <c r="O38" i="4"/>
  <c r="Q38" i="4"/>
  <c r="S38" i="4"/>
  <c r="U38" i="4"/>
  <c r="W38" i="4"/>
  <c r="X38" i="4"/>
  <c r="Y38" i="4"/>
  <c r="Z38" i="4"/>
  <c r="V38" i="4"/>
  <c r="T38" i="4"/>
  <c r="R38" i="4"/>
  <c r="P38" i="4"/>
  <c r="N38" i="4"/>
  <c r="L38" i="4"/>
  <c r="J38" i="4"/>
  <c r="I38" i="4"/>
  <c r="E38" i="4"/>
  <c r="AD37" i="4"/>
  <c r="G37" i="4"/>
  <c r="K37" i="4"/>
  <c r="M37" i="4"/>
  <c r="O37" i="4"/>
  <c r="Q37" i="4"/>
  <c r="S37" i="4"/>
  <c r="U37" i="4"/>
  <c r="W37" i="4"/>
  <c r="X37" i="4"/>
  <c r="Y37" i="4"/>
  <c r="Z37" i="4"/>
  <c r="V37" i="4"/>
  <c r="T37" i="4"/>
  <c r="R37" i="4"/>
  <c r="P37" i="4"/>
  <c r="N37" i="4"/>
  <c r="L37" i="4"/>
  <c r="J37" i="4"/>
  <c r="I37" i="4"/>
  <c r="E37" i="4"/>
  <c r="AD36" i="4"/>
  <c r="G36" i="4"/>
  <c r="K36" i="4"/>
  <c r="M36" i="4"/>
  <c r="O36" i="4"/>
  <c r="Q36" i="4"/>
  <c r="S36" i="4"/>
  <c r="U36" i="4"/>
  <c r="W36" i="4"/>
  <c r="X36" i="4"/>
  <c r="Y36" i="4"/>
  <c r="Z36" i="4"/>
  <c r="V36" i="4"/>
  <c r="T36" i="4"/>
  <c r="R36" i="4"/>
  <c r="P36" i="4"/>
  <c r="N36" i="4"/>
  <c r="L36" i="4"/>
  <c r="J36" i="4"/>
  <c r="I36" i="4"/>
  <c r="E36" i="4"/>
  <c r="AD35" i="4"/>
  <c r="G35" i="4"/>
  <c r="K35" i="4"/>
  <c r="M35" i="4"/>
  <c r="O35" i="4"/>
  <c r="Q35" i="4"/>
  <c r="S35" i="4"/>
  <c r="U35" i="4"/>
  <c r="W35" i="4"/>
  <c r="X35" i="4"/>
  <c r="Y35" i="4"/>
  <c r="Z35" i="4"/>
  <c r="V35" i="4"/>
  <c r="T35" i="4"/>
  <c r="R35" i="4"/>
  <c r="P35" i="4"/>
  <c r="N35" i="4"/>
  <c r="L35" i="4"/>
  <c r="J35" i="4"/>
  <c r="I35" i="4"/>
  <c r="E35" i="4"/>
  <c r="AD34" i="4"/>
  <c r="G34" i="4"/>
  <c r="K34" i="4"/>
  <c r="M34" i="4"/>
  <c r="O34" i="4"/>
  <c r="Q34" i="4"/>
  <c r="S34" i="4"/>
  <c r="U34" i="4"/>
  <c r="W34" i="4"/>
  <c r="X34" i="4"/>
  <c r="Y34" i="4"/>
  <c r="Z34" i="4"/>
  <c r="V34" i="4"/>
  <c r="T34" i="4"/>
  <c r="R34" i="4"/>
  <c r="P34" i="4"/>
  <c r="N34" i="4"/>
  <c r="L34" i="4"/>
  <c r="J34" i="4"/>
  <c r="I34" i="4"/>
  <c r="E34" i="4"/>
  <c r="AD33" i="4"/>
  <c r="G33" i="4"/>
  <c r="K33" i="4"/>
  <c r="M33" i="4"/>
  <c r="O33" i="4"/>
  <c r="Q33" i="4"/>
  <c r="S33" i="4"/>
  <c r="U33" i="4"/>
  <c r="W33" i="4"/>
  <c r="X33" i="4"/>
  <c r="Y33" i="4"/>
  <c r="Z33" i="4"/>
  <c r="V33" i="4"/>
  <c r="T33" i="4"/>
  <c r="R33" i="4"/>
  <c r="P33" i="4"/>
  <c r="N33" i="4"/>
  <c r="L33" i="4"/>
  <c r="J33" i="4"/>
  <c r="I33" i="4"/>
  <c r="E33" i="4"/>
  <c r="AD32" i="4"/>
  <c r="G32" i="4"/>
  <c r="K32" i="4"/>
  <c r="M32" i="4"/>
  <c r="O32" i="4"/>
  <c r="Q32" i="4"/>
  <c r="S32" i="4"/>
  <c r="U32" i="4"/>
  <c r="W32" i="4"/>
  <c r="X32" i="4"/>
  <c r="Y32" i="4"/>
  <c r="Z32" i="4"/>
  <c r="V32" i="4"/>
  <c r="T32" i="4"/>
  <c r="R32" i="4"/>
  <c r="P32" i="4"/>
  <c r="N32" i="4"/>
  <c r="L32" i="4"/>
  <c r="J32" i="4"/>
  <c r="I32" i="4"/>
  <c r="E32" i="4"/>
  <c r="AD31" i="4"/>
  <c r="G31" i="4"/>
  <c r="K31" i="4"/>
  <c r="M31" i="4"/>
  <c r="O31" i="4"/>
  <c r="Q31" i="4"/>
  <c r="S31" i="4"/>
  <c r="U31" i="4"/>
  <c r="W31" i="4"/>
  <c r="X31" i="4"/>
  <c r="Y31" i="4"/>
  <c r="Z31" i="4"/>
  <c r="V31" i="4"/>
  <c r="T31" i="4"/>
  <c r="R31" i="4"/>
  <c r="P31" i="4"/>
  <c r="N31" i="4"/>
  <c r="L31" i="4"/>
  <c r="J31" i="4"/>
  <c r="I31" i="4"/>
  <c r="E31" i="4"/>
  <c r="AD30" i="4"/>
  <c r="G30" i="4"/>
  <c r="K30" i="4"/>
  <c r="M30" i="4"/>
  <c r="O30" i="4"/>
  <c r="Q30" i="4"/>
  <c r="S30" i="4"/>
  <c r="U30" i="4"/>
  <c r="W30" i="4"/>
  <c r="X30" i="4"/>
  <c r="Y30" i="4"/>
  <c r="Z30" i="4"/>
  <c r="V30" i="4"/>
  <c r="T30" i="4"/>
  <c r="R30" i="4"/>
  <c r="P30" i="4"/>
  <c r="N30" i="4"/>
  <c r="L30" i="4"/>
  <c r="J30" i="4"/>
  <c r="I30" i="4"/>
  <c r="E30" i="4"/>
  <c r="AD29" i="4"/>
  <c r="G29" i="4"/>
  <c r="K29" i="4"/>
  <c r="M29" i="4"/>
  <c r="O29" i="4"/>
  <c r="Q29" i="4"/>
  <c r="S29" i="4"/>
  <c r="U29" i="4"/>
  <c r="W29" i="4"/>
  <c r="X29" i="4"/>
  <c r="Y29" i="4"/>
  <c r="Z29" i="4"/>
  <c r="V29" i="4"/>
  <c r="T29" i="4"/>
  <c r="R29" i="4"/>
  <c r="P29" i="4"/>
  <c r="N29" i="4"/>
  <c r="L29" i="4"/>
  <c r="J29" i="4"/>
  <c r="I29" i="4"/>
  <c r="E29" i="4"/>
  <c r="AD28" i="4"/>
  <c r="G28" i="4"/>
  <c r="K28" i="4"/>
  <c r="M28" i="4"/>
  <c r="O28" i="4"/>
  <c r="Q28" i="4"/>
  <c r="S28" i="4"/>
  <c r="U28" i="4"/>
  <c r="W28" i="4"/>
  <c r="X28" i="4"/>
  <c r="Y28" i="4"/>
  <c r="Z28" i="4"/>
  <c r="V28" i="4"/>
  <c r="T28" i="4"/>
  <c r="R28" i="4"/>
  <c r="P28" i="4"/>
  <c r="N28" i="4"/>
  <c r="L28" i="4"/>
  <c r="J28" i="4"/>
  <c r="I28" i="4"/>
  <c r="E28" i="4"/>
  <c r="AD27" i="4"/>
  <c r="G27" i="4"/>
  <c r="K27" i="4"/>
  <c r="M27" i="4"/>
  <c r="O27" i="4"/>
  <c r="Q27" i="4"/>
  <c r="S27" i="4"/>
  <c r="U27" i="4"/>
  <c r="W27" i="4"/>
  <c r="X27" i="4"/>
  <c r="Y27" i="4"/>
  <c r="Z27" i="4"/>
  <c r="V27" i="4"/>
  <c r="T27" i="4"/>
  <c r="R27" i="4"/>
  <c r="P27" i="4"/>
  <c r="N27" i="4"/>
  <c r="L27" i="4"/>
  <c r="J27" i="4"/>
  <c r="I27" i="4"/>
  <c r="E27" i="4"/>
  <c r="AD26" i="4"/>
  <c r="G26" i="4"/>
  <c r="K26" i="4"/>
  <c r="M26" i="4"/>
  <c r="O26" i="4"/>
  <c r="Q26" i="4"/>
  <c r="S26" i="4"/>
  <c r="U26" i="4"/>
  <c r="W26" i="4"/>
  <c r="X26" i="4"/>
  <c r="Y26" i="4"/>
  <c r="Z26" i="4"/>
  <c r="V26" i="4"/>
  <c r="T26" i="4"/>
  <c r="R26" i="4"/>
  <c r="P26" i="4"/>
  <c r="N26" i="4"/>
  <c r="L26" i="4"/>
  <c r="J26" i="4"/>
  <c r="I26" i="4"/>
  <c r="E26" i="4"/>
  <c r="AD25" i="4"/>
  <c r="G25" i="4"/>
  <c r="K25" i="4"/>
  <c r="M25" i="4"/>
  <c r="O25" i="4"/>
  <c r="Q25" i="4"/>
  <c r="S25" i="4"/>
  <c r="U25" i="4"/>
  <c r="W25" i="4"/>
  <c r="X25" i="4"/>
  <c r="Y25" i="4"/>
  <c r="Z25" i="4"/>
  <c r="V25" i="4"/>
  <c r="T25" i="4"/>
  <c r="R25" i="4"/>
  <c r="P25" i="4"/>
  <c r="N25" i="4"/>
  <c r="L25" i="4"/>
  <c r="J25" i="4"/>
  <c r="I25" i="4"/>
  <c r="E25" i="4"/>
  <c r="AD24" i="4"/>
  <c r="G24" i="4"/>
  <c r="K24" i="4"/>
  <c r="M24" i="4"/>
  <c r="O24" i="4"/>
  <c r="Q24" i="4"/>
  <c r="S24" i="4"/>
  <c r="U24" i="4"/>
  <c r="W24" i="4"/>
  <c r="X24" i="4"/>
  <c r="Y24" i="4"/>
  <c r="Z24" i="4"/>
  <c r="V24" i="4"/>
  <c r="T24" i="4"/>
  <c r="R24" i="4"/>
  <c r="P24" i="4"/>
  <c r="N24" i="4"/>
  <c r="L24" i="4"/>
  <c r="J24" i="4"/>
  <c r="I24" i="4"/>
  <c r="E24" i="4"/>
  <c r="AD23" i="4"/>
  <c r="G23" i="4"/>
  <c r="K23" i="4"/>
  <c r="M23" i="4"/>
  <c r="O23" i="4"/>
  <c r="Q23" i="4"/>
  <c r="S23" i="4"/>
  <c r="U23" i="4"/>
  <c r="W23" i="4"/>
  <c r="X23" i="4"/>
  <c r="Y23" i="4"/>
  <c r="Z23" i="4"/>
  <c r="V23" i="4"/>
  <c r="T23" i="4"/>
  <c r="R23" i="4"/>
  <c r="P23" i="4"/>
  <c r="N23" i="4"/>
  <c r="L23" i="4"/>
  <c r="J23" i="4"/>
  <c r="I23" i="4"/>
  <c r="E23" i="4"/>
  <c r="AD22" i="4"/>
  <c r="G22" i="4"/>
  <c r="K22" i="4"/>
  <c r="M22" i="4"/>
  <c r="O22" i="4"/>
  <c r="Q22" i="4"/>
  <c r="S22" i="4"/>
  <c r="U22" i="4"/>
  <c r="W22" i="4"/>
  <c r="X22" i="4"/>
  <c r="Y22" i="4"/>
  <c r="Z22" i="4"/>
  <c r="V22" i="4"/>
  <c r="T22" i="4"/>
  <c r="R22" i="4"/>
  <c r="P22" i="4"/>
  <c r="N22" i="4"/>
  <c r="L22" i="4"/>
  <c r="J22" i="4"/>
  <c r="I22" i="4"/>
  <c r="E22" i="4"/>
  <c r="AD21" i="4"/>
  <c r="G21" i="4"/>
  <c r="K21" i="4"/>
  <c r="M21" i="4"/>
  <c r="O21" i="4"/>
  <c r="Q21" i="4"/>
  <c r="S21" i="4"/>
  <c r="U21" i="4"/>
  <c r="W21" i="4"/>
  <c r="X21" i="4"/>
  <c r="Y21" i="4"/>
  <c r="Z21" i="4"/>
  <c r="V21" i="4"/>
  <c r="T21" i="4"/>
  <c r="R21" i="4"/>
  <c r="P21" i="4"/>
  <c r="N21" i="4"/>
  <c r="L21" i="4"/>
  <c r="J21" i="4"/>
  <c r="I21" i="4"/>
  <c r="E21" i="4"/>
  <c r="AD20" i="4"/>
  <c r="G20" i="4"/>
  <c r="K20" i="4"/>
  <c r="M20" i="4"/>
  <c r="O20" i="4"/>
  <c r="Q20" i="4"/>
  <c r="S20" i="4"/>
  <c r="U20" i="4"/>
  <c r="W20" i="4"/>
  <c r="X20" i="4"/>
  <c r="Y20" i="4"/>
  <c r="Z20" i="4"/>
  <c r="V20" i="4"/>
  <c r="T20" i="4"/>
  <c r="R20" i="4"/>
  <c r="P20" i="4"/>
  <c r="N20" i="4"/>
  <c r="L20" i="4"/>
  <c r="J20" i="4"/>
  <c r="I20" i="4"/>
  <c r="E20" i="4"/>
  <c r="AD19" i="4"/>
  <c r="G19" i="4"/>
  <c r="K19" i="4"/>
  <c r="M19" i="4"/>
  <c r="O19" i="4"/>
  <c r="Q19" i="4"/>
  <c r="S19" i="4"/>
  <c r="U19" i="4"/>
  <c r="W19" i="4"/>
  <c r="X19" i="4"/>
  <c r="Y19" i="4"/>
  <c r="Z19" i="4"/>
  <c r="V19" i="4"/>
  <c r="T19" i="4"/>
  <c r="R19" i="4"/>
  <c r="P19" i="4"/>
  <c r="N19" i="4"/>
  <c r="L19" i="4"/>
  <c r="J19" i="4"/>
  <c r="I19" i="4"/>
  <c r="E19" i="4"/>
  <c r="AD18" i="4"/>
  <c r="G18" i="4"/>
  <c r="K18" i="4"/>
  <c r="M18" i="4"/>
  <c r="O18" i="4"/>
  <c r="Q18" i="4"/>
  <c r="S18" i="4"/>
  <c r="U18" i="4"/>
  <c r="W18" i="4"/>
  <c r="X18" i="4"/>
  <c r="Y18" i="4"/>
  <c r="Z18" i="4"/>
  <c r="V18" i="4"/>
  <c r="T18" i="4"/>
  <c r="R18" i="4"/>
  <c r="P18" i="4"/>
  <c r="N18" i="4"/>
  <c r="L18" i="4"/>
  <c r="J18" i="4"/>
  <c r="I18" i="4"/>
  <c r="E18" i="4"/>
  <c r="AD17" i="4"/>
  <c r="G17" i="4"/>
  <c r="K17" i="4"/>
  <c r="M17" i="4"/>
  <c r="O17" i="4"/>
  <c r="Q17" i="4"/>
  <c r="S17" i="4"/>
  <c r="U17" i="4"/>
  <c r="W17" i="4"/>
  <c r="X17" i="4"/>
  <c r="Y17" i="4"/>
  <c r="Z17" i="4"/>
  <c r="V17" i="4"/>
  <c r="T17" i="4"/>
  <c r="R17" i="4"/>
  <c r="P17" i="4"/>
  <c r="N17" i="4"/>
  <c r="L17" i="4"/>
  <c r="J17" i="4"/>
  <c r="I17" i="4"/>
  <c r="E17" i="4"/>
  <c r="AD16" i="4"/>
  <c r="G16" i="4"/>
  <c r="K16" i="4"/>
  <c r="M16" i="4"/>
  <c r="O16" i="4"/>
  <c r="Q16" i="4"/>
  <c r="S16" i="4"/>
  <c r="U16" i="4"/>
  <c r="W16" i="4"/>
  <c r="X16" i="4"/>
  <c r="Y16" i="4"/>
  <c r="Z16" i="4"/>
  <c r="V16" i="4"/>
  <c r="T16" i="4"/>
  <c r="R16" i="4"/>
  <c r="P16" i="4"/>
  <c r="N16" i="4"/>
  <c r="L16" i="4"/>
  <c r="J16" i="4"/>
  <c r="I16" i="4"/>
  <c r="E16" i="4"/>
  <c r="AD15" i="4"/>
  <c r="G15" i="4"/>
  <c r="K15" i="4"/>
  <c r="M15" i="4"/>
  <c r="O15" i="4"/>
  <c r="Q15" i="4"/>
  <c r="S15" i="4"/>
  <c r="U15" i="4"/>
  <c r="W15" i="4"/>
  <c r="X15" i="4"/>
  <c r="Y15" i="4"/>
  <c r="Z15" i="4"/>
  <c r="V15" i="4"/>
  <c r="T15" i="4"/>
  <c r="R15" i="4"/>
  <c r="P15" i="4"/>
  <c r="N15" i="4"/>
  <c r="L15" i="4"/>
  <c r="J15" i="4"/>
  <c r="I15" i="4"/>
  <c r="E15" i="4"/>
  <c r="AD14" i="4"/>
  <c r="G14" i="4"/>
  <c r="K14" i="4"/>
  <c r="M14" i="4"/>
  <c r="O14" i="4"/>
  <c r="Q14" i="4"/>
  <c r="S14" i="4"/>
  <c r="U14" i="4"/>
  <c r="W14" i="4"/>
  <c r="X14" i="4"/>
  <c r="Y14" i="4"/>
  <c r="Z14" i="4"/>
  <c r="V14" i="4"/>
  <c r="T14" i="4"/>
  <c r="R14" i="4"/>
  <c r="P14" i="4"/>
  <c r="N14" i="4"/>
  <c r="L14" i="4"/>
  <c r="J14" i="4"/>
  <c r="I14" i="4"/>
  <c r="E14" i="4"/>
  <c r="AD13" i="4"/>
  <c r="G13" i="4"/>
  <c r="K13" i="4"/>
  <c r="M13" i="4"/>
  <c r="O13" i="4"/>
  <c r="Q13" i="4"/>
  <c r="S13" i="4"/>
  <c r="U13" i="4"/>
  <c r="W13" i="4"/>
  <c r="X13" i="4"/>
  <c r="Y13" i="4"/>
  <c r="Z13" i="4"/>
  <c r="V13" i="4"/>
  <c r="T13" i="4"/>
  <c r="R13" i="4"/>
  <c r="P13" i="4"/>
  <c r="N13" i="4"/>
  <c r="L13" i="4"/>
  <c r="J13" i="4"/>
  <c r="I13" i="4"/>
  <c r="E13" i="4"/>
  <c r="AD12" i="4"/>
  <c r="G12" i="4"/>
  <c r="K12" i="4"/>
  <c r="M12" i="4"/>
  <c r="O12" i="4"/>
  <c r="Q12" i="4"/>
  <c r="S12" i="4"/>
  <c r="U12" i="4"/>
  <c r="W12" i="4"/>
  <c r="X12" i="4"/>
  <c r="Y12" i="4"/>
  <c r="Z12" i="4"/>
  <c r="V12" i="4"/>
  <c r="T12" i="4"/>
  <c r="R12" i="4"/>
  <c r="P12" i="4"/>
  <c r="N12" i="4"/>
  <c r="L12" i="4"/>
  <c r="J12" i="4"/>
  <c r="I12" i="4"/>
  <c r="E12" i="4"/>
  <c r="AD11" i="4"/>
  <c r="G11" i="4"/>
  <c r="K11" i="4"/>
  <c r="M11" i="4"/>
  <c r="O11" i="4"/>
  <c r="Q11" i="4"/>
  <c r="S11" i="4"/>
  <c r="U11" i="4"/>
  <c r="W11" i="4"/>
  <c r="X11" i="4"/>
  <c r="Y11" i="4"/>
  <c r="Z11" i="4"/>
  <c r="V11" i="4"/>
  <c r="T11" i="4"/>
  <c r="R11" i="4"/>
  <c r="P11" i="4"/>
  <c r="N11" i="4"/>
  <c r="L11" i="4"/>
  <c r="J11" i="4"/>
  <c r="I11" i="4"/>
  <c r="E11" i="4"/>
  <c r="AD10" i="4"/>
  <c r="G10" i="4"/>
  <c r="K10" i="4"/>
  <c r="M10" i="4"/>
  <c r="O10" i="4"/>
  <c r="Q10" i="4"/>
  <c r="S10" i="4"/>
  <c r="U10" i="4"/>
  <c r="W10" i="4"/>
  <c r="X10" i="4"/>
  <c r="Y10" i="4"/>
  <c r="Z10" i="4"/>
  <c r="V10" i="4"/>
  <c r="T10" i="4"/>
  <c r="R10" i="4"/>
  <c r="P10" i="4"/>
  <c r="N10" i="4"/>
  <c r="L10" i="4"/>
  <c r="J10" i="4"/>
  <c r="I10" i="4"/>
  <c r="E10" i="4"/>
  <c r="AD9" i="4"/>
  <c r="G9" i="4"/>
  <c r="K9" i="4"/>
  <c r="M9" i="4"/>
  <c r="O9" i="4"/>
  <c r="Q9" i="4"/>
  <c r="S9" i="4"/>
  <c r="U9" i="4"/>
  <c r="W9" i="4"/>
  <c r="X9" i="4"/>
  <c r="Y9" i="4"/>
  <c r="Z9" i="4"/>
  <c r="V9" i="4"/>
  <c r="T9" i="4"/>
  <c r="R9" i="4"/>
  <c r="P9" i="4"/>
  <c r="N9" i="4"/>
  <c r="L9" i="4"/>
  <c r="J9" i="4"/>
  <c r="I9" i="4"/>
  <c r="E9" i="4"/>
  <c r="AD8" i="4"/>
  <c r="G8" i="4"/>
  <c r="K8" i="4"/>
  <c r="M8" i="4"/>
  <c r="O8" i="4"/>
  <c r="Q8" i="4"/>
  <c r="S8" i="4"/>
  <c r="U8" i="4"/>
  <c r="W8" i="4"/>
  <c r="X8" i="4"/>
  <c r="Y8" i="4"/>
  <c r="Z8" i="4"/>
  <c r="V8" i="4"/>
  <c r="T8" i="4"/>
  <c r="R8" i="4"/>
  <c r="P8" i="4"/>
  <c r="N8" i="4"/>
  <c r="L8" i="4"/>
  <c r="J8" i="4"/>
  <c r="I8" i="4"/>
  <c r="E8" i="4"/>
  <c r="AD7" i="4"/>
  <c r="G7" i="4"/>
  <c r="K7" i="4"/>
  <c r="M7" i="4"/>
  <c r="O7" i="4"/>
  <c r="Q7" i="4"/>
  <c r="S7" i="4"/>
  <c r="U7" i="4"/>
  <c r="W7" i="4"/>
  <c r="X7" i="4"/>
  <c r="Y7" i="4"/>
  <c r="Z7" i="4"/>
  <c r="V7" i="4"/>
  <c r="T7" i="4"/>
  <c r="R7" i="4"/>
  <c r="P7" i="4"/>
  <c r="N7" i="4"/>
  <c r="L7" i="4"/>
  <c r="J7" i="4"/>
  <c r="I7" i="4"/>
  <c r="E7" i="4"/>
  <c r="AD6" i="4"/>
  <c r="G6" i="4"/>
  <c r="K6" i="4"/>
  <c r="M6" i="4"/>
  <c r="O6" i="4"/>
  <c r="Q6" i="4"/>
  <c r="S6" i="4"/>
  <c r="U6" i="4"/>
  <c r="W6" i="4"/>
  <c r="X6" i="4"/>
  <c r="Y6" i="4"/>
  <c r="Z6" i="4"/>
  <c r="V6" i="4"/>
  <c r="T6" i="4"/>
  <c r="R6" i="4"/>
  <c r="P6" i="4"/>
  <c r="N6" i="4"/>
  <c r="L6" i="4"/>
  <c r="J6" i="4"/>
  <c r="I6" i="4"/>
  <c r="E6" i="4"/>
  <c r="AD5" i="4"/>
  <c r="G5" i="4"/>
  <c r="K5" i="4"/>
  <c r="M5" i="4"/>
  <c r="O5" i="4"/>
  <c r="Q5" i="4"/>
  <c r="S5" i="4"/>
  <c r="U5" i="4"/>
  <c r="W5" i="4"/>
  <c r="X5" i="4"/>
  <c r="Y5" i="4"/>
  <c r="Z5" i="4"/>
  <c r="V5" i="4"/>
  <c r="T5" i="4"/>
  <c r="R5" i="4"/>
  <c r="P5" i="4"/>
  <c r="N5" i="4"/>
  <c r="L5" i="4"/>
  <c r="J5" i="4"/>
  <c r="I5" i="4"/>
  <c r="E5" i="4"/>
</calcChain>
</file>

<file path=xl/comments1.xml><?xml version="1.0" encoding="utf-8"?>
<comments xmlns="http://schemas.openxmlformats.org/spreadsheetml/2006/main">
  <authors>
    <author>Canon</author>
  </authors>
  <commentList>
    <comment ref="H3" authorId="0">
      <text>
        <r>
          <rPr>
            <sz val="8"/>
            <color indexed="9"/>
            <rFont val="ＭＳ Ｐゴシック"/>
            <family val="3"/>
            <charset val="128"/>
          </rPr>
          <t>レジストSheetから、エントリー者の名前をコピー、値で貼り付け</t>
        </r>
      </text>
    </comment>
    <comment ref="J4" authorId="0">
      <text>
        <r>
          <rPr>
            <sz val="8"/>
            <color indexed="9"/>
            <rFont val="ＭＳ Ｐゴシック"/>
            <family val="3"/>
            <charset val="128"/>
          </rPr>
          <t>順位速記後、ここに何も表示されない選手は、順位速記SheetにセールNO.が記載されていないので、要確認</t>
        </r>
      </text>
    </comment>
  </commentList>
</comments>
</file>

<file path=xl/sharedStrings.xml><?xml version="1.0" encoding="utf-8"?>
<sst xmlns="http://schemas.openxmlformats.org/spreadsheetml/2006/main" count="762" uniqueCount="387">
  <si>
    <r>
      <rPr>
        <b/>
        <sz val="16"/>
        <color indexed="9"/>
        <rFont val="ＭＳ Ｐゴシック"/>
        <family val="3"/>
        <charset val="128"/>
      </rPr>
      <t>琵琶湖マリンカップ　</t>
    </r>
    <r>
      <rPr>
        <b/>
        <sz val="16"/>
        <color indexed="9"/>
        <rFont val="Arial"/>
        <family val="2"/>
      </rPr>
      <t>2014</t>
    </r>
    <rPh sb="0" eb="3">
      <t>ビワコ</t>
    </rPh>
    <phoneticPr fontId="8"/>
  </si>
  <si>
    <t>Ranking</t>
    <phoneticPr fontId="8"/>
  </si>
  <si>
    <t>Sail No.</t>
    <phoneticPr fontId="8"/>
  </si>
  <si>
    <t>Name</t>
    <phoneticPr fontId="8"/>
  </si>
  <si>
    <t>Team</t>
    <phoneticPr fontId="8"/>
  </si>
  <si>
    <t>R1</t>
    <phoneticPr fontId="8"/>
  </si>
  <si>
    <t>R2</t>
  </si>
  <si>
    <t>R3</t>
  </si>
  <si>
    <t>R4</t>
  </si>
  <si>
    <t>R5</t>
  </si>
  <si>
    <t>R6</t>
    <phoneticPr fontId="8"/>
  </si>
  <si>
    <t>R7</t>
    <phoneticPr fontId="8"/>
  </si>
  <si>
    <r>
      <rPr>
        <b/>
        <sz val="10"/>
        <color indexed="9"/>
        <rFont val="ＭＳ Ｐゴシック"/>
        <family val="3"/>
        <charset val="128"/>
      </rPr>
      <t>合計</t>
    </r>
    <rPh sb="0" eb="2">
      <t>ゴウケイ</t>
    </rPh>
    <phoneticPr fontId="8"/>
  </si>
  <si>
    <t>1CUT</t>
    <phoneticPr fontId="8"/>
  </si>
  <si>
    <r>
      <rPr>
        <b/>
        <sz val="10"/>
        <color indexed="9"/>
        <rFont val="ＭＳ Ｐゴシック"/>
        <family val="3"/>
        <charset val="128"/>
      </rPr>
      <t>得点</t>
    </r>
    <rPh sb="0" eb="2">
      <t>トクテン</t>
    </rPh>
    <phoneticPr fontId="8"/>
  </si>
  <si>
    <t>伊勢湾</t>
    <rPh sb="0" eb="3">
      <t>イセワン</t>
    </rPh>
    <phoneticPr fontId="8"/>
  </si>
  <si>
    <t>全日</t>
    <rPh sb="0" eb="2">
      <t>ゼンニチ</t>
    </rPh>
    <phoneticPr fontId="8"/>
  </si>
  <si>
    <t>2CUT</t>
    <phoneticPr fontId="8"/>
  </si>
  <si>
    <r>
      <rPr>
        <b/>
        <sz val="10"/>
        <rFont val="ＭＳ Ｐゴシック"/>
        <family val="3"/>
        <charset val="128"/>
      </rPr>
      <t>得点</t>
    </r>
    <rPh sb="0" eb="2">
      <t>トクテン</t>
    </rPh>
    <phoneticPr fontId="8"/>
  </si>
  <si>
    <r>
      <rPr>
        <b/>
        <sz val="10"/>
        <color indexed="9"/>
        <rFont val="ＭＳ Ｐゴシック"/>
        <family val="3"/>
        <charset val="128"/>
      </rPr>
      <t>備考</t>
    </r>
    <rPh sb="0" eb="2">
      <t>ビコウ</t>
    </rPh>
    <phoneticPr fontId="8"/>
  </si>
  <si>
    <r>
      <rPr>
        <sz val="10"/>
        <color indexed="9"/>
        <rFont val="ＭＳ Ｐゴシック"/>
        <family val="3"/>
        <charset val="128"/>
      </rPr>
      <t>女</t>
    </r>
    <rPh sb="0" eb="1">
      <t>オンナ</t>
    </rPh>
    <phoneticPr fontId="8"/>
  </si>
  <si>
    <r>
      <rPr>
        <sz val="10"/>
        <color indexed="9"/>
        <rFont val="ＭＳ ゴシック"/>
        <family val="3"/>
        <charset val="128"/>
      </rPr>
      <t>女</t>
    </r>
    <rPh sb="0" eb="1">
      <t>オンナ</t>
    </rPh>
    <phoneticPr fontId="8"/>
  </si>
  <si>
    <r>
      <rPr>
        <sz val="10"/>
        <color indexed="9"/>
        <rFont val="ＭＳ Ｐゴシック"/>
        <family val="3"/>
        <charset val="128"/>
      </rPr>
      <t>順位</t>
    </r>
    <rPh sb="0" eb="2">
      <t>ジュンイ</t>
    </rPh>
    <phoneticPr fontId="8"/>
  </si>
  <si>
    <r>
      <rPr>
        <sz val="10"/>
        <color indexed="9"/>
        <rFont val="ＭＳ Ｐゴシック"/>
        <family val="3"/>
        <charset val="128"/>
      </rPr>
      <t>得点</t>
    </r>
    <rPh sb="0" eb="2">
      <t>トクテン</t>
    </rPh>
    <phoneticPr fontId="8"/>
  </si>
  <si>
    <t>１</t>
    <phoneticPr fontId="8"/>
  </si>
  <si>
    <t>国体</t>
    <rPh sb="0" eb="2">
      <t>コクタイ</t>
    </rPh>
    <phoneticPr fontId="8"/>
  </si>
  <si>
    <t>重光　英孝</t>
  </si>
  <si>
    <t>既</t>
    <rPh sb="0" eb="1">
      <t>キ</t>
    </rPh>
    <phoneticPr fontId="8"/>
  </si>
  <si>
    <t>２</t>
    <phoneticPr fontId="8"/>
  </si>
  <si>
    <t>板庇　雄馬</t>
    <rPh sb="0" eb="1">
      <t>イタ</t>
    </rPh>
    <rPh sb="1" eb="2">
      <t>ヒ</t>
    </rPh>
    <rPh sb="3" eb="5">
      <t>ユウマ</t>
    </rPh>
    <phoneticPr fontId="8"/>
  </si>
  <si>
    <t>○</t>
    <phoneticPr fontId="8"/>
  </si>
  <si>
    <t>滋賀県</t>
    <rPh sb="0" eb="3">
      <t>シガケン</t>
    </rPh>
    <phoneticPr fontId="8"/>
  </si>
  <si>
    <t>３</t>
  </si>
  <si>
    <t>倉持　大也</t>
    <rPh sb="0" eb="2">
      <t>クラモチ</t>
    </rPh>
    <rPh sb="3" eb="5">
      <t>ダイヤ</t>
    </rPh>
    <phoneticPr fontId="8"/>
  </si>
  <si>
    <t>○</t>
    <phoneticPr fontId="8"/>
  </si>
  <si>
    <t>４</t>
  </si>
  <si>
    <t>尾川　潤</t>
  </si>
  <si>
    <t>５</t>
  </si>
  <si>
    <t>松尾　康宏</t>
    <rPh sb="0" eb="2">
      <t>マツオ</t>
    </rPh>
    <rPh sb="3" eb="5">
      <t>ヤスヒロ</t>
    </rPh>
    <phoneticPr fontId="8"/>
  </si>
  <si>
    <t>６</t>
  </si>
  <si>
    <t>福村　拓也</t>
  </si>
  <si>
    <t>７</t>
  </si>
  <si>
    <t>内園　拓也</t>
    <rPh sb="0" eb="1">
      <t>ウチ</t>
    </rPh>
    <rPh sb="1" eb="2">
      <t>ソノ</t>
    </rPh>
    <rPh sb="3" eb="5">
      <t>タクヤ</t>
    </rPh>
    <phoneticPr fontId="8"/>
  </si>
  <si>
    <t>○</t>
    <phoneticPr fontId="8"/>
  </si>
  <si>
    <t>京都</t>
    <rPh sb="0" eb="2">
      <t>キョウト</t>
    </rPh>
    <phoneticPr fontId="8"/>
  </si>
  <si>
    <t>８</t>
  </si>
  <si>
    <t>市川　和典</t>
    <rPh sb="0" eb="2">
      <t>イチカワ</t>
    </rPh>
    <rPh sb="3" eb="5">
      <t>カズノリ</t>
    </rPh>
    <phoneticPr fontId="8"/>
  </si>
  <si>
    <t>９</t>
  </si>
  <si>
    <t>八木　政人</t>
  </si>
  <si>
    <t>１０</t>
  </si>
  <si>
    <t>山本　遼</t>
    <rPh sb="0" eb="2">
      <t>ヤマモト</t>
    </rPh>
    <rPh sb="3" eb="4">
      <t>リョウ</t>
    </rPh>
    <phoneticPr fontId="8"/>
  </si>
  <si>
    <t>１１</t>
  </si>
  <si>
    <t>栗田　貴宏</t>
  </si>
  <si>
    <t>１２</t>
  </si>
  <si>
    <t>水田　潤一</t>
    <rPh sb="0" eb="2">
      <t>ミズタ</t>
    </rPh>
    <rPh sb="3" eb="5">
      <t>ジュンイチ</t>
    </rPh>
    <phoneticPr fontId="8"/>
  </si>
  <si>
    <t>１３</t>
  </si>
  <si>
    <t>岸本　謙太</t>
  </si>
  <si>
    <t>１４</t>
  </si>
  <si>
    <t>黒石　勇次</t>
    <rPh sb="0" eb="2">
      <t>クロイシ</t>
    </rPh>
    <rPh sb="3" eb="5">
      <t>ユウジ</t>
    </rPh>
    <phoneticPr fontId="8"/>
  </si>
  <si>
    <t>１５</t>
  </si>
  <si>
    <t>島　正信</t>
    <rPh sb="0" eb="1">
      <t>シマ</t>
    </rPh>
    <rPh sb="2" eb="4">
      <t>マサノブ</t>
    </rPh>
    <phoneticPr fontId="8"/>
  </si>
  <si>
    <t>１６</t>
  </si>
  <si>
    <t>内海　学</t>
    <rPh sb="0" eb="2">
      <t>ウツミ</t>
    </rPh>
    <rPh sb="3" eb="4">
      <t>マナ</t>
    </rPh>
    <phoneticPr fontId="8"/>
  </si>
  <si>
    <t>１</t>
    <phoneticPr fontId="8"/>
  </si>
  <si>
    <t>伊勢田　愛</t>
  </si>
  <si>
    <t>小島　真理子</t>
  </si>
  <si>
    <t>３</t>
    <phoneticPr fontId="8"/>
  </si>
  <si>
    <t>堀川　智江</t>
    <rPh sb="0" eb="2">
      <t>ホリカワ</t>
    </rPh>
    <rPh sb="3" eb="5">
      <t>チエ</t>
    </rPh>
    <phoneticPr fontId="8"/>
  </si>
  <si>
    <t>４</t>
    <phoneticPr fontId="8"/>
  </si>
  <si>
    <t>今村　友里奈</t>
  </si>
  <si>
    <t>○</t>
    <phoneticPr fontId="8"/>
  </si>
  <si>
    <t>京都府</t>
    <rPh sb="0" eb="3">
      <t>キョウトフ</t>
    </rPh>
    <phoneticPr fontId="8"/>
  </si>
  <si>
    <t>５</t>
    <phoneticPr fontId="8"/>
  </si>
  <si>
    <t>元山　渚</t>
    <rPh sb="0" eb="1">
      <t>モト</t>
    </rPh>
    <rPh sb="1" eb="2">
      <t>モトヤマ</t>
    </rPh>
    <rPh sb="3" eb="4">
      <t>ナギサ</t>
    </rPh>
    <phoneticPr fontId="8"/>
  </si>
  <si>
    <t>１</t>
    <phoneticPr fontId="8"/>
  </si>
  <si>
    <t>テクノA17</t>
    <rPh sb="0" eb="3">
      <t>シガケン</t>
    </rPh>
    <phoneticPr fontId="8"/>
  </si>
  <si>
    <t>小松　大悟</t>
    <rPh sb="0" eb="2">
      <t>コマツ</t>
    </rPh>
    <rPh sb="3" eb="5">
      <t>ダイゴ</t>
    </rPh>
    <phoneticPr fontId="8"/>
  </si>
  <si>
    <t>テクノA17</t>
  </si>
  <si>
    <t>石井　良平</t>
    <rPh sb="0" eb="2">
      <t>イシイ</t>
    </rPh>
    <rPh sb="3" eb="5">
      <t>リョウヘイ</t>
    </rPh>
    <phoneticPr fontId="8"/>
  </si>
  <si>
    <t>○</t>
    <phoneticPr fontId="8"/>
  </si>
  <si>
    <t>中村　興匡</t>
  </si>
  <si>
    <t>中村　有希</t>
  </si>
  <si>
    <t>テクノA17</t>
    <phoneticPr fontId="8"/>
  </si>
  <si>
    <t>谷尻　陽祐</t>
    <rPh sb="0" eb="1">
      <t>タニ</t>
    </rPh>
    <rPh sb="1" eb="2">
      <t>シリ</t>
    </rPh>
    <rPh sb="3" eb="4">
      <t>ヨウスケ</t>
    </rPh>
    <rPh sb="4" eb="5">
      <t>ユウ</t>
    </rPh>
    <phoneticPr fontId="8"/>
  </si>
  <si>
    <t>岩崎　雄太</t>
    <rPh sb="0" eb="2">
      <t>イワサキ</t>
    </rPh>
    <rPh sb="3" eb="5">
      <t>ユウタ</t>
    </rPh>
    <phoneticPr fontId="8"/>
  </si>
  <si>
    <t>柿本　涼太郎</t>
  </si>
  <si>
    <t>森　　裕太</t>
  </si>
  <si>
    <t>小松　正直</t>
  </si>
  <si>
    <t>○</t>
    <phoneticPr fontId="8"/>
  </si>
  <si>
    <t>野田　雄大</t>
  </si>
  <si>
    <t>テクノA17</t>
    <phoneticPr fontId="8"/>
  </si>
  <si>
    <t>坂下　智基</t>
  </si>
  <si>
    <t>○</t>
    <phoneticPr fontId="8"/>
  </si>
  <si>
    <t>テクノA17</t>
    <phoneticPr fontId="8"/>
  </si>
  <si>
    <t>山本　将史</t>
    <rPh sb="0" eb="2">
      <t>ヤマモト</t>
    </rPh>
    <rPh sb="3" eb="4">
      <t>マサシ</t>
    </rPh>
    <rPh sb="4" eb="5">
      <t>レキシ</t>
    </rPh>
    <phoneticPr fontId="8"/>
  </si>
  <si>
    <t>鈴木　雅人</t>
  </si>
  <si>
    <t>○</t>
    <phoneticPr fontId="8"/>
  </si>
  <si>
    <t>小笹　敬造</t>
    <rPh sb="3" eb="4">
      <t>ウヤマ</t>
    </rPh>
    <phoneticPr fontId="8"/>
  </si>
  <si>
    <t>○</t>
    <phoneticPr fontId="8"/>
  </si>
  <si>
    <t>テクノA17</t>
    <phoneticPr fontId="8"/>
  </si>
  <si>
    <t>山田　祥允</t>
    <rPh sb="0" eb="2">
      <t>ヤマダ</t>
    </rPh>
    <rPh sb="3" eb="4">
      <t>ショウ</t>
    </rPh>
    <rPh sb="4" eb="5">
      <t>ノブ</t>
    </rPh>
    <phoneticPr fontId="8"/>
  </si>
  <si>
    <t>浅沼　祐輔</t>
    <rPh sb="0" eb="2">
      <t>アサヌマ</t>
    </rPh>
    <rPh sb="3" eb="5">
      <t>ユウスケ</t>
    </rPh>
    <phoneticPr fontId="8"/>
  </si>
  <si>
    <t>１７</t>
  </si>
  <si>
    <t>松川　喚一</t>
    <rPh sb="0" eb="2">
      <t>マツカワ</t>
    </rPh>
    <rPh sb="3" eb="5">
      <t>カンイチ</t>
    </rPh>
    <phoneticPr fontId="8"/>
  </si>
  <si>
    <t>１８</t>
  </si>
  <si>
    <t>今林　大亮</t>
    <rPh sb="0" eb="1">
      <t>イマ</t>
    </rPh>
    <rPh sb="1" eb="2">
      <t>ハヤシ</t>
    </rPh>
    <rPh sb="3" eb="4">
      <t>ダイスケ</t>
    </rPh>
    <rPh sb="4" eb="5">
      <t>リョウ</t>
    </rPh>
    <phoneticPr fontId="8"/>
  </si>
  <si>
    <t>１９</t>
  </si>
  <si>
    <t>テクノA17</t>
    <phoneticPr fontId="8"/>
  </si>
  <si>
    <t>足立　歩輝</t>
  </si>
  <si>
    <t>２０</t>
  </si>
  <si>
    <t>テクノU17</t>
    <phoneticPr fontId="8"/>
  </si>
  <si>
    <t>池田　健星</t>
    <rPh sb="0" eb="2">
      <t>イケダ</t>
    </rPh>
    <rPh sb="3" eb="4">
      <t>ケンセイ</t>
    </rPh>
    <rPh sb="4" eb="5">
      <t>★</t>
    </rPh>
    <phoneticPr fontId="8"/>
  </si>
  <si>
    <t>２１</t>
  </si>
  <si>
    <t>高津　一晃</t>
  </si>
  <si>
    <t>２２</t>
  </si>
  <si>
    <t>豊田　将也</t>
    <rPh sb="0" eb="2">
      <t>トヨダ</t>
    </rPh>
    <rPh sb="3" eb="5">
      <t>マサヤ</t>
    </rPh>
    <phoneticPr fontId="8"/>
  </si>
  <si>
    <t>２３</t>
  </si>
  <si>
    <t>中野　翼</t>
  </si>
  <si>
    <t>２４</t>
  </si>
  <si>
    <t>原　　光洋</t>
  </si>
  <si>
    <t>２５</t>
  </si>
  <si>
    <t>垣谷　隆仁</t>
  </si>
  <si>
    <t>×</t>
    <phoneticPr fontId="8"/>
  </si>
  <si>
    <t>２６</t>
  </si>
  <si>
    <t>廣岡　良昌</t>
    <rPh sb="0" eb="1">
      <t>ヒロシマ</t>
    </rPh>
    <rPh sb="1" eb="2">
      <t>オカ</t>
    </rPh>
    <rPh sb="3" eb="4">
      <t>ヨシマサ</t>
    </rPh>
    <rPh sb="4" eb="5">
      <t>マサ</t>
    </rPh>
    <phoneticPr fontId="8"/>
  </si>
  <si>
    <t>○</t>
    <phoneticPr fontId="8"/>
  </si>
  <si>
    <t>２７</t>
  </si>
  <si>
    <t>阿知波　宏明</t>
    <rPh sb="0" eb="1">
      <t>アクチ</t>
    </rPh>
    <rPh sb="1" eb="2">
      <t>シ</t>
    </rPh>
    <rPh sb="2" eb="3">
      <t>ナミ</t>
    </rPh>
    <rPh sb="4" eb="6">
      <t>ヒロアキ</t>
    </rPh>
    <phoneticPr fontId="8"/>
  </si>
  <si>
    <t>２８</t>
  </si>
  <si>
    <t>中塚　耀介</t>
  </si>
  <si>
    <t>２９</t>
  </si>
  <si>
    <t>依光　真治</t>
  </si>
  <si>
    <t>３０</t>
  </si>
  <si>
    <t>山本　春馬</t>
    <rPh sb="0" eb="2">
      <t>ヤマモト</t>
    </rPh>
    <rPh sb="3" eb="4">
      <t>ハルマ</t>
    </rPh>
    <rPh sb="4" eb="5">
      <t>ウマ</t>
    </rPh>
    <phoneticPr fontId="8"/>
  </si>
  <si>
    <t>３１</t>
  </si>
  <si>
    <t>平野　颯一</t>
  </si>
  <si>
    <t>３２</t>
  </si>
  <si>
    <t>大西　恒尚</t>
    <rPh sb="0" eb="2">
      <t>オオニシ</t>
    </rPh>
    <rPh sb="3" eb="4">
      <t>ツネ</t>
    </rPh>
    <rPh sb="4" eb="5">
      <t>ヒサシイ</t>
    </rPh>
    <phoneticPr fontId="8"/>
  </si>
  <si>
    <t>３３</t>
  </si>
  <si>
    <t>村田　拓也</t>
    <rPh sb="0" eb="2">
      <t>ムラタ</t>
    </rPh>
    <rPh sb="3" eb="5">
      <t>タクヤ</t>
    </rPh>
    <phoneticPr fontId="8"/>
  </si>
  <si>
    <t>３４</t>
  </si>
  <si>
    <t>米原　太一郎</t>
    <rPh sb="0" eb="2">
      <t>ヨネハラ</t>
    </rPh>
    <rPh sb="3" eb="6">
      <t>タイチロウ</t>
    </rPh>
    <phoneticPr fontId="8"/>
  </si>
  <si>
    <t>○</t>
    <phoneticPr fontId="8"/>
  </si>
  <si>
    <t>３５</t>
  </si>
  <si>
    <t>前田　昌樹</t>
  </si>
  <si>
    <t>３６</t>
  </si>
  <si>
    <t>相場　寿秀</t>
    <rPh sb="0" eb="2">
      <t>アイバ</t>
    </rPh>
    <rPh sb="3" eb="5">
      <t>トシヒデ</t>
    </rPh>
    <phoneticPr fontId="8"/>
  </si>
  <si>
    <t>○</t>
    <phoneticPr fontId="8"/>
  </si>
  <si>
    <t>３７</t>
  </si>
  <si>
    <t>荒川　智大</t>
    <rPh sb="0" eb="2">
      <t>アラカワ</t>
    </rPh>
    <rPh sb="3" eb="4">
      <t>トモヒロ</t>
    </rPh>
    <rPh sb="4" eb="5">
      <t>ダイ</t>
    </rPh>
    <phoneticPr fontId="8"/>
  </si>
  <si>
    <t>３８</t>
  </si>
  <si>
    <t>平澤　和紀</t>
    <rPh sb="0" eb="2">
      <t>ヒラサワ</t>
    </rPh>
    <rPh sb="3" eb="4">
      <t>カズキ</t>
    </rPh>
    <rPh sb="4" eb="5">
      <t>キシュウ</t>
    </rPh>
    <phoneticPr fontId="8"/>
  </si>
  <si>
    <t>○</t>
    <phoneticPr fontId="8"/>
  </si>
  <si>
    <t>３９</t>
  </si>
  <si>
    <t>塩田　良篤</t>
  </si>
  <si>
    <t>４０</t>
  </si>
  <si>
    <t>田中　直樹</t>
    <rPh sb="0" eb="2">
      <t>タナカ</t>
    </rPh>
    <rPh sb="3" eb="5">
      <t>ナオキ</t>
    </rPh>
    <phoneticPr fontId="8"/>
  </si>
  <si>
    <t>４１</t>
  </si>
  <si>
    <t>原村　裕真</t>
  </si>
  <si>
    <t>４２</t>
  </si>
  <si>
    <t>三宅　康太</t>
  </si>
  <si>
    <t>４３</t>
  </si>
  <si>
    <t>小堀　亮</t>
  </si>
  <si>
    <t>４４</t>
  </si>
  <si>
    <t>角　　一青</t>
  </si>
  <si>
    <t>４５</t>
  </si>
  <si>
    <t>千葉　雅之</t>
  </si>
  <si>
    <t>４６</t>
  </si>
  <si>
    <t>西川　侑吾</t>
  </si>
  <si>
    <t>４７</t>
  </si>
  <si>
    <t>久保田　和斗</t>
    <rPh sb="0" eb="3">
      <t>クボタ</t>
    </rPh>
    <rPh sb="4" eb="5">
      <t>カズト</t>
    </rPh>
    <rPh sb="5" eb="6">
      <t>ト</t>
    </rPh>
    <phoneticPr fontId="8"/>
  </si>
  <si>
    <t>４８</t>
  </si>
  <si>
    <t>栗原　真志</t>
    <rPh sb="0" eb="2">
      <t>クリハラ</t>
    </rPh>
    <rPh sb="3" eb="4">
      <t>マサ</t>
    </rPh>
    <rPh sb="4" eb="5">
      <t>ココロザシ</t>
    </rPh>
    <phoneticPr fontId="8"/>
  </si>
  <si>
    <t>４９</t>
  </si>
  <si>
    <t>榎並　秀斗</t>
  </si>
  <si>
    <t>５０</t>
  </si>
  <si>
    <t>川崎　竜太郎</t>
  </si>
  <si>
    <t>５１</t>
  </si>
  <si>
    <t>福岡　啓太</t>
  </si>
  <si>
    <t>５２</t>
  </si>
  <si>
    <t>中山　知弥</t>
  </si>
  <si>
    <t>５３</t>
  </si>
  <si>
    <t>神崎　隼人</t>
    <rPh sb="0" eb="2">
      <t>カンザキ</t>
    </rPh>
    <rPh sb="3" eb="5">
      <t>ハヤト</t>
    </rPh>
    <phoneticPr fontId="8"/>
  </si>
  <si>
    <t>５４</t>
  </si>
  <si>
    <t>伊部　敬信</t>
    <rPh sb="0" eb="2">
      <t>イベ</t>
    </rPh>
    <rPh sb="3" eb="5">
      <t>タカノブ</t>
    </rPh>
    <phoneticPr fontId="8"/>
  </si>
  <si>
    <t>５５</t>
  </si>
  <si>
    <t>黒滝　俊輔</t>
    <rPh sb="0" eb="2">
      <t>クロタキ</t>
    </rPh>
    <rPh sb="3" eb="5">
      <t>シュンスケ</t>
    </rPh>
    <phoneticPr fontId="8"/>
  </si>
  <si>
    <t>５６</t>
  </si>
  <si>
    <t>長谷川　寛弥</t>
  </si>
  <si>
    <t>５７</t>
  </si>
  <si>
    <t>濱田　凌</t>
  </si>
  <si>
    <t>５８</t>
  </si>
  <si>
    <t>由里　亮太</t>
  </si>
  <si>
    <t>５９</t>
  </si>
  <si>
    <t>野呂　雄樹</t>
    <rPh sb="0" eb="2">
      <t>ノロ</t>
    </rPh>
    <rPh sb="3" eb="4">
      <t>ユウキ</t>
    </rPh>
    <rPh sb="4" eb="5">
      <t>ジュボク</t>
    </rPh>
    <phoneticPr fontId="8"/>
  </si>
  <si>
    <t>６０</t>
  </si>
  <si>
    <t>田村　太一</t>
    <rPh sb="0" eb="2">
      <t>タムラ</t>
    </rPh>
    <rPh sb="3" eb="5">
      <t>タイチ</t>
    </rPh>
    <phoneticPr fontId="8"/>
  </si>
  <si>
    <t>６１</t>
  </si>
  <si>
    <t>小池　哲史</t>
    <rPh sb="0" eb="2">
      <t>コイケ</t>
    </rPh>
    <rPh sb="3" eb="5">
      <t>テツシ</t>
    </rPh>
    <phoneticPr fontId="8"/>
  </si>
  <si>
    <t>６２</t>
  </si>
  <si>
    <t>平　卓也</t>
    <rPh sb="0" eb="1">
      <t>タイラ</t>
    </rPh>
    <rPh sb="2" eb="4">
      <t>タクヤ</t>
    </rPh>
    <phoneticPr fontId="8"/>
  </si>
  <si>
    <t>６３</t>
  </si>
  <si>
    <t>定光　諒</t>
    <rPh sb="0" eb="1">
      <t>テイ</t>
    </rPh>
    <rPh sb="1" eb="2">
      <t>ヒカリ</t>
    </rPh>
    <rPh sb="3" eb="4">
      <t>マコト</t>
    </rPh>
    <phoneticPr fontId="8"/>
  </si>
  <si>
    <t>６４</t>
  </si>
  <si>
    <t>富吉　将久</t>
    <rPh sb="0" eb="1">
      <t>ト</t>
    </rPh>
    <rPh sb="1" eb="2">
      <t>ヨシ</t>
    </rPh>
    <rPh sb="3" eb="4">
      <t>タイショウ</t>
    </rPh>
    <rPh sb="4" eb="5">
      <t>ヒサ</t>
    </rPh>
    <phoneticPr fontId="8"/>
  </si>
  <si>
    <t>６５</t>
  </si>
  <si>
    <t>阿倍　匠</t>
    <rPh sb="0" eb="2">
      <t>アベ</t>
    </rPh>
    <rPh sb="3" eb="4">
      <t>タクミ</t>
    </rPh>
    <phoneticPr fontId="8"/>
  </si>
  <si>
    <t>６６</t>
  </si>
  <si>
    <t>大滝　遥</t>
    <rPh sb="0" eb="2">
      <t>オオタキ</t>
    </rPh>
    <rPh sb="3" eb="4">
      <t>ハル</t>
    </rPh>
    <phoneticPr fontId="8"/>
  </si>
  <si>
    <t>６７</t>
  </si>
  <si>
    <t>岡田　亮</t>
    <rPh sb="0" eb="2">
      <t>オカダ</t>
    </rPh>
    <rPh sb="3" eb="4">
      <t>リョウ</t>
    </rPh>
    <phoneticPr fontId="8"/>
  </si>
  <si>
    <t>６８</t>
  </si>
  <si>
    <t>山手　淳史</t>
  </si>
  <si>
    <t>６９</t>
  </si>
  <si>
    <t>テクノA17</t>
    <phoneticPr fontId="8"/>
  </si>
  <si>
    <t>佐々　将志</t>
  </si>
  <si>
    <t>７０</t>
  </si>
  <si>
    <t>藤野　大智</t>
    <rPh sb="0" eb="2">
      <t>フジノ</t>
    </rPh>
    <rPh sb="3" eb="4">
      <t>ダイチ</t>
    </rPh>
    <rPh sb="4" eb="5">
      <t>トモ</t>
    </rPh>
    <phoneticPr fontId="8"/>
  </si>
  <si>
    <t>７１</t>
  </si>
  <si>
    <t>堀川　陽平</t>
    <rPh sb="0" eb="2">
      <t>ホリカワ</t>
    </rPh>
    <rPh sb="3" eb="5">
      <t>ヨウヘイ</t>
    </rPh>
    <phoneticPr fontId="8"/>
  </si>
  <si>
    <t>７２</t>
  </si>
  <si>
    <t>関根　卓</t>
    <rPh sb="0" eb="2">
      <t>セキネ</t>
    </rPh>
    <rPh sb="3" eb="4">
      <t>タク</t>
    </rPh>
    <phoneticPr fontId="8"/>
  </si>
  <si>
    <t>７３</t>
  </si>
  <si>
    <t>北川　裕一</t>
  </si>
  <si>
    <t>７４</t>
  </si>
  <si>
    <t>西島　悟</t>
    <rPh sb="0" eb="2">
      <t>ニシジマ</t>
    </rPh>
    <rPh sb="3" eb="4">
      <t>サト</t>
    </rPh>
    <phoneticPr fontId="8"/>
  </si>
  <si>
    <t>７５</t>
  </si>
  <si>
    <t>大森　上総</t>
    <rPh sb="0" eb="2">
      <t>オオモリ</t>
    </rPh>
    <rPh sb="3" eb="5">
      <t>カズサ</t>
    </rPh>
    <phoneticPr fontId="8"/>
  </si>
  <si>
    <t>７６</t>
  </si>
  <si>
    <t>島本　隼人</t>
    <rPh sb="0" eb="2">
      <t>シマモト</t>
    </rPh>
    <rPh sb="3" eb="5">
      <t>ハヤト</t>
    </rPh>
    <phoneticPr fontId="8"/>
  </si>
  <si>
    <t>７７</t>
  </si>
  <si>
    <t>山下　真央</t>
    <rPh sb="0" eb="2">
      <t>ヤマシタ</t>
    </rPh>
    <rPh sb="3" eb="5">
      <t>マオ</t>
    </rPh>
    <phoneticPr fontId="8"/>
  </si>
  <si>
    <t>７８</t>
  </si>
  <si>
    <t>高　泰英</t>
    <rPh sb="0" eb="1">
      <t>タカ</t>
    </rPh>
    <rPh sb="2" eb="3">
      <t>タイ</t>
    </rPh>
    <rPh sb="3" eb="4">
      <t>エイゴ</t>
    </rPh>
    <phoneticPr fontId="8"/>
  </si>
  <si>
    <t>７９</t>
  </si>
  <si>
    <t>朝稲　源太</t>
    <rPh sb="0" eb="1">
      <t>アサ</t>
    </rPh>
    <rPh sb="1" eb="2">
      <t>イネ</t>
    </rPh>
    <rPh sb="3" eb="5">
      <t>ゲンタ</t>
    </rPh>
    <phoneticPr fontId="8"/>
  </si>
  <si>
    <t>８０</t>
  </si>
  <si>
    <t>前田　海里</t>
    <rPh sb="0" eb="2">
      <t>マエダ</t>
    </rPh>
    <rPh sb="3" eb="4">
      <t>ウミ</t>
    </rPh>
    <rPh sb="4" eb="5">
      <t>サト</t>
    </rPh>
    <phoneticPr fontId="8"/>
  </si>
  <si>
    <t>８１</t>
  </si>
  <si>
    <t>小倉　隆寛</t>
    <rPh sb="0" eb="2">
      <t>オグラ</t>
    </rPh>
    <rPh sb="3" eb="4">
      <t>タカヒロ</t>
    </rPh>
    <rPh sb="4" eb="5">
      <t>ヒロシ</t>
    </rPh>
    <phoneticPr fontId="8"/>
  </si>
  <si>
    <t>８２</t>
  </si>
  <si>
    <t>川端　良太</t>
  </si>
  <si>
    <t>８３</t>
  </si>
  <si>
    <t>テクノA17</t>
    <phoneticPr fontId="8"/>
  </si>
  <si>
    <t>井上　勝之</t>
    <rPh sb="0" eb="2">
      <t>イノウエ</t>
    </rPh>
    <rPh sb="3" eb="5">
      <t>カツユキ</t>
    </rPh>
    <phoneticPr fontId="8"/>
  </si>
  <si>
    <t>８４</t>
  </si>
  <si>
    <t>川本　俊</t>
    <rPh sb="0" eb="2">
      <t>カワモト</t>
    </rPh>
    <rPh sb="3" eb="4">
      <t>シュン</t>
    </rPh>
    <phoneticPr fontId="8"/>
  </si>
  <si>
    <t>８５</t>
  </si>
  <si>
    <t>藤野　創太</t>
  </si>
  <si>
    <t>８６</t>
  </si>
  <si>
    <t>網口　宗太郎</t>
    <rPh sb="0" eb="1">
      <t>アミ</t>
    </rPh>
    <rPh sb="1" eb="2">
      <t>クチ</t>
    </rPh>
    <rPh sb="3" eb="6">
      <t>ソウタロウ</t>
    </rPh>
    <phoneticPr fontId="8"/>
  </si>
  <si>
    <t>８７</t>
  </si>
  <si>
    <t>石黒　一也</t>
    <rPh sb="0" eb="2">
      <t>イシグロ</t>
    </rPh>
    <rPh sb="3" eb="5">
      <t>カズヤ</t>
    </rPh>
    <phoneticPr fontId="8"/>
  </si>
  <si>
    <t>８８</t>
  </si>
  <si>
    <t>八木　勇樹</t>
    <rPh sb="0" eb="2">
      <t>ヤギ</t>
    </rPh>
    <rPh sb="3" eb="4">
      <t>ユウキ</t>
    </rPh>
    <rPh sb="4" eb="5">
      <t>ジュモク</t>
    </rPh>
    <phoneticPr fontId="8"/>
  </si>
  <si>
    <t>８９</t>
  </si>
  <si>
    <t>家高　裕二郎</t>
    <rPh sb="0" eb="1">
      <t>イエ</t>
    </rPh>
    <rPh sb="1" eb="2">
      <t>タカ</t>
    </rPh>
    <rPh sb="3" eb="6">
      <t>ユウジロウ</t>
    </rPh>
    <phoneticPr fontId="8"/>
  </si>
  <si>
    <t>９０</t>
  </si>
  <si>
    <t>蓬莱　文紀</t>
    <rPh sb="0" eb="2">
      <t>ホウライ</t>
    </rPh>
    <rPh sb="3" eb="4">
      <t>フミノリ</t>
    </rPh>
    <rPh sb="4" eb="5">
      <t>キシュウ</t>
    </rPh>
    <phoneticPr fontId="8"/>
  </si>
  <si>
    <t>９１</t>
  </si>
  <si>
    <t>小花　海月</t>
    <rPh sb="0" eb="2">
      <t>オバナ</t>
    </rPh>
    <rPh sb="3" eb="4">
      <t>ウミ</t>
    </rPh>
    <rPh sb="4" eb="5">
      <t>ツキ</t>
    </rPh>
    <phoneticPr fontId="8"/>
  </si>
  <si>
    <t>９２</t>
  </si>
  <si>
    <t>堀　智也</t>
    <rPh sb="0" eb="1">
      <t>ホリ</t>
    </rPh>
    <rPh sb="2" eb="4">
      <t>トモナリ</t>
    </rPh>
    <phoneticPr fontId="8"/>
  </si>
  <si>
    <t>９３</t>
  </si>
  <si>
    <t>真島　功輝</t>
    <rPh sb="0" eb="2">
      <t>マジマ</t>
    </rPh>
    <rPh sb="3" eb="4">
      <t>コウキ</t>
    </rPh>
    <rPh sb="4" eb="5">
      <t>カガヤ</t>
    </rPh>
    <phoneticPr fontId="8"/>
  </si>
  <si>
    <t>９４</t>
  </si>
  <si>
    <t>テクノA17</t>
    <phoneticPr fontId="8"/>
  </si>
  <si>
    <t>神澤　達也</t>
    <rPh sb="0" eb="1">
      <t>カンザワ</t>
    </rPh>
    <rPh sb="1" eb="2">
      <t>サワ</t>
    </rPh>
    <rPh sb="3" eb="5">
      <t>タツヤ</t>
    </rPh>
    <phoneticPr fontId="8"/>
  </si>
  <si>
    <t>９５</t>
  </si>
  <si>
    <t>平山　輝明</t>
  </si>
  <si>
    <t>９６</t>
  </si>
  <si>
    <t>藤井　健太</t>
    <rPh sb="0" eb="2">
      <t>フジイ</t>
    </rPh>
    <rPh sb="3" eb="5">
      <t>ケンタ</t>
    </rPh>
    <phoneticPr fontId="8"/>
  </si>
  <si>
    <t>９７</t>
  </si>
  <si>
    <t>木内　浩平</t>
    <rPh sb="0" eb="2">
      <t>キウチ</t>
    </rPh>
    <rPh sb="3" eb="5">
      <t>コウヘイ</t>
    </rPh>
    <phoneticPr fontId="8"/>
  </si>
  <si>
    <t>９８</t>
  </si>
  <si>
    <t>佐藤　亮太</t>
    <rPh sb="0" eb="2">
      <t>サトウ</t>
    </rPh>
    <rPh sb="3" eb="5">
      <t>リョウタ</t>
    </rPh>
    <phoneticPr fontId="8"/>
  </si>
  <si>
    <t>９９</t>
  </si>
  <si>
    <t>家次　祐至</t>
    <rPh sb="0" eb="1">
      <t>イエツ</t>
    </rPh>
    <rPh sb="1" eb="2">
      <t>ツギ</t>
    </rPh>
    <rPh sb="3" eb="4">
      <t>ユウシ</t>
    </rPh>
    <rPh sb="4" eb="5">
      <t>イタル</t>
    </rPh>
    <phoneticPr fontId="8"/>
  </si>
  <si>
    <t>１００</t>
  </si>
  <si>
    <t>村西　佑規</t>
    <rPh sb="0" eb="2">
      <t>ムラニシ</t>
    </rPh>
    <rPh sb="3" eb="4">
      <t>ユウ</t>
    </rPh>
    <rPh sb="4" eb="5">
      <t>キソク</t>
    </rPh>
    <phoneticPr fontId="8"/>
  </si>
  <si>
    <t>１０１</t>
  </si>
  <si>
    <t>奥嶋　一世</t>
    <rPh sb="0" eb="2">
      <t>オクシマ</t>
    </rPh>
    <rPh sb="3" eb="5">
      <t>イッセイ</t>
    </rPh>
    <phoneticPr fontId="8"/>
  </si>
  <si>
    <t>１０２</t>
  </si>
  <si>
    <t>塚原　良</t>
    <rPh sb="0" eb="2">
      <t>ツカハラ</t>
    </rPh>
    <rPh sb="3" eb="4">
      <t>リョウ</t>
    </rPh>
    <phoneticPr fontId="8"/>
  </si>
  <si>
    <t>１０３</t>
  </si>
  <si>
    <t>濱田　優介</t>
    <rPh sb="0" eb="2">
      <t>ハマダ</t>
    </rPh>
    <rPh sb="3" eb="5">
      <t>ユウスケ</t>
    </rPh>
    <phoneticPr fontId="8"/>
  </si>
  <si>
    <t>１０４</t>
  </si>
  <si>
    <t>田丸　隼也</t>
    <rPh sb="0" eb="2">
      <t>タマル</t>
    </rPh>
    <rPh sb="3" eb="4">
      <t>ハヤブサ</t>
    </rPh>
    <rPh sb="4" eb="5">
      <t>ヤ</t>
    </rPh>
    <phoneticPr fontId="8"/>
  </si>
  <si>
    <t>１０５</t>
  </si>
  <si>
    <t>下田　国央</t>
    <rPh sb="0" eb="2">
      <t>シモダ</t>
    </rPh>
    <rPh sb="3" eb="4">
      <t>クニオ</t>
    </rPh>
    <rPh sb="4" eb="5">
      <t>オウ</t>
    </rPh>
    <phoneticPr fontId="8"/>
  </si>
  <si>
    <t>１０６</t>
  </si>
  <si>
    <t>岸本　翔</t>
    <rPh sb="0" eb="2">
      <t>キシモト</t>
    </rPh>
    <rPh sb="3" eb="4">
      <t>カケ</t>
    </rPh>
    <phoneticPr fontId="8"/>
  </si>
  <si>
    <t>１０７</t>
  </si>
  <si>
    <t>澤野　大暉</t>
    <rPh sb="0" eb="1">
      <t>サワ</t>
    </rPh>
    <rPh sb="1" eb="2">
      <t>ノ</t>
    </rPh>
    <rPh sb="3" eb="5">
      <t>Daiki</t>
    </rPh>
    <phoneticPr fontId="8"/>
  </si>
  <si>
    <t>１０８</t>
  </si>
  <si>
    <t>森下　和貴</t>
    <rPh sb="0" eb="2">
      <t>モリシタ</t>
    </rPh>
    <rPh sb="3" eb="4">
      <t>ワ</t>
    </rPh>
    <rPh sb="4" eb="5">
      <t>キゾク</t>
    </rPh>
    <phoneticPr fontId="8"/>
  </si>
  <si>
    <t>１０９</t>
  </si>
  <si>
    <t>桜庭　章汰</t>
    <rPh sb="0" eb="2">
      <t>サクラバ</t>
    </rPh>
    <rPh sb="3" eb="5">
      <t>ショウタ</t>
    </rPh>
    <phoneticPr fontId="8"/>
  </si>
  <si>
    <t>１１０</t>
  </si>
  <si>
    <t>高宮　悠太郎</t>
    <rPh sb="0" eb="2">
      <t>タカミヤ</t>
    </rPh>
    <rPh sb="3" eb="6">
      <t>ユウタロウ</t>
    </rPh>
    <phoneticPr fontId="8"/>
  </si>
  <si>
    <t>１１１</t>
  </si>
  <si>
    <t>大塚　智史</t>
    <rPh sb="0" eb="2">
      <t>オオツカ</t>
    </rPh>
    <rPh sb="3" eb="4">
      <t>サトシ</t>
    </rPh>
    <rPh sb="4" eb="5">
      <t>レキシ</t>
    </rPh>
    <phoneticPr fontId="8"/>
  </si>
  <si>
    <t>１１２</t>
  </si>
  <si>
    <t>神成　紘史朗</t>
    <rPh sb="0" eb="1">
      <t>カミ</t>
    </rPh>
    <rPh sb="1" eb="2">
      <t>ナ</t>
    </rPh>
    <rPh sb="3" eb="4">
      <t>hiro</t>
    </rPh>
    <rPh sb="4" eb="5">
      <t>レキシ</t>
    </rPh>
    <rPh sb="5" eb="6">
      <t>ロウ</t>
    </rPh>
    <phoneticPr fontId="8"/>
  </si>
  <si>
    <t>１１３</t>
  </si>
  <si>
    <t>高橋　一稀</t>
    <rPh sb="0" eb="2">
      <t>タカハシ</t>
    </rPh>
    <rPh sb="3" eb="5">
      <t>カズキ</t>
    </rPh>
    <phoneticPr fontId="8"/>
  </si>
  <si>
    <t>１１４</t>
  </si>
  <si>
    <t>橋野　智幸</t>
    <rPh sb="0" eb="2">
      <t>ハシノ</t>
    </rPh>
    <rPh sb="3" eb="5">
      <t>トモユキ</t>
    </rPh>
    <phoneticPr fontId="8"/>
  </si>
  <si>
    <t>１１５</t>
  </si>
  <si>
    <t>近藤　風太</t>
    <rPh sb="0" eb="2">
      <t>コンドウ</t>
    </rPh>
    <rPh sb="3" eb="4">
      <t>カゼ</t>
    </rPh>
    <rPh sb="4" eb="5">
      <t>タ</t>
    </rPh>
    <phoneticPr fontId="8"/>
  </si>
  <si>
    <t>１１６</t>
  </si>
  <si>
    <t>石田　祥</t>
    <rPh sb="0" eb="2">
      <t>イシダ</t>
    </rPh>
    <rPh sb="3" eb="4">
      <t>ショウジ</t>
    </rPh>
    <phoneticPr fontId="8"/>
  </si>
  <si>
    <t>１１７</t>
  </si>
  <si>
    <t>巻堂　裕亮</t>
    <rPh sb="0" eb="1">
      <t>マ</t>
    </rPh>
    <rPh sb="1" eb="2">
      <t>ドウ</t>
    </rPh>
    <rPh sb="3" eb="4">
      <t>ユウスケ</t>
    </rPh>
    <rPh sb="4" eb="5">
      <t>リョウ</t>
    </rPh>
    <phoneticPr fontId="8"/>
  </si>
  <si>
    <t>１１８</t>
  </si>
  <si>
    <t>秀縞　光慶</t>
    <rPh sb="0" eb="2">
      <t>ヒデシマ</t>
    </rPh>
    <rPh sb="3" eb="5">
      <t>ミツケイ</t>
    </rPh>
    <phoneticPr fontId="8"/>
  </si>
  <si>
    <t>１１９</t>
  </si>
  <si>
    <t>田中　玄基</t>
    <rPh sb="0" eb="2">
      <t>タナカ</t>
    </rPh>
    <rPh sb="3" eb="4">
      <t>ゲン</t>
    </rPh>
    <rPh sb="4" eb="5">
      <t>モト</t>
    </rPh>
    <phoneticPr fontId="8"/>
  </si>
  <si>
    <t>１２０</t>
  </si>
  <si>
    <t>小幡　瑠哉</t>
    <rPh sb="0" eb="2">
      <t>オバタ</t>
    </rPh>
    <rPh sb="3" eb="5">
      <t>リュウヤ</t>
    </rPh>
    <phoneticPr fontId="8"/>
  </si>
  <si>
    <t>１２１</t>
  </si>
  <si>
    <t>富永　耕平</t>
    <rPh sb="0" eb="2">
      <t>トミナガ</t>
    </rPh>
    <rPh sb="3" eb="5">
      <t>コウヘイ</t>
    </rPh>
    <phoneticPr fontId="8"/>
  </si>
  <si>
    <t>１２２</t>
  </si>
  <si>
    <t>安西　航洋</t>
    <rPh sb="0" eb="2">
      <t>アンザイ</t>
    </rPh>
    <rPh sb="3" eb="4">
      <t>コウカイ</t>
    </rPh>
    <rPh sb="4" eb="5">
      <t>ヨウ</t>
    </rPh>
    <phoneticPr fontId="8"/>
  </si>
  <si>
    <t>１２３</t>
  </si>
  <si>
    <t>小川　拓洋</t>
    <rPh sb="0" eb="2">
      <t>オガワ</t>
    </rPh>
    <rPh sb="3" eb="4">
      <t>タクヒロ</t>
    </rPh>
    <rPh sb="4" eb="5">
      <t>ヨウ</t>
    </rPh>
    <phoneticPr fontId="8"/>
  </si>
  <si>
    <t>１２４</t>
  </si>
  <si>
    <t>中田　佳樹</t>
    <rPh sb="0" eb="2">
      <t>ナカタ</t>
    </rPh>
    <rPh sb="3" eb="5">
      <t>Yoshiki</t>
    </rPh>
    <phoneticPr fontId="8"/>
  </si>
  <si>
    <t>１２５</t>
  </si>
  <si>
    <t>穴井　涼太</t>
    <rPh sb="0" eb="2">
      <t>アナイ</t>
    </rPh>
    <rPh sb="3" eb="5">
      <t>リョウタ</t>
    </rPh>
    <phoneticPr fontId="8"/>
  </si>
  <si>
    <t>１</t>
    <phoneticPr fontId="8"/>
  </si>
  <si>
    <t>安永　悠莉</t>
  </si>
  <si>
    <t>２</t>
    <phoneticPr fontId="8"/>
  </si>
  <si>
    <t>高橋　光穂</t>
  </si>
  <si>
    <t>中島　小百合</t>
  </si>
  <si>
    <t>×</t>
    <phoneticPr fontId="8"/>
  </si>
  <si>
    <t>中島　真奈世</t>
  </si>
  <si>
    <t>白木　青羅</t>
  </si>
  <si>
    <t>西上　実彩子</t>
    <rPh sb="0" eb="2">
      <t>ニシウエ</t>
    </rPh>
    <rPh sb="3" eb="4">
      <t>ミ</t>
    </rPh>
    <rPh sb="4" eb="6">
      <t>アヤコ</t>
    </rPh>
    <phoneticPr fontId="8"/>
  </si>
  <si>
    <t>○</t>
    <phoneticPr fontId="8"/>
  </si>
  <si>
    <t>テクノU17</t>
    <phoneticPr fontId="8"/>
  </si>
  <si>
    <t>松浦　花咲実</t>
    <rPh sb="0" eb="2">
      <t>マツウラ</t>
    </rPh>
    <rPh sb="3" eb="4">
      <t>ハナ</t>
    </rPh>
    <rPh sb="4" eb="5">
      <t>サ</t>
    </rPh>
    <rPh sb="5" eb="6">
      <t>ミ</t>
    </rPh>
    <phoneticPr fontId="8"/>
  </si>
  <si>
    <t>河村　真生</t>
    <rPh sb="0" eb="2">
      <t>カワムラ</t>
    </rPh>
    <rPh sb="3" eb="4">
      <t>マオ</t>
    </rPh>
    <rPh sb="4" eb="5">
      <t>ウ</t>
    </rPh>
    <phoneticPr fontId="8"/>
  </si>
  <si>
    <t>原　百花</t>
    <rPh sb="0" eb="1">
      <t>ハラ</t>
    </rPh>
    <rPh sb="2" eb="4">
      <t>モモカ</t>
    </rPh>
    <phoneticPr fontId="8"/>
  </si>
  <si>
    <t>○</t>
    <phoneticPr fontId="8"/>
  </si>
  <si>
    <t>テクノA17</t>
    <phoneticPr fontId="8"/>
  </si>
  <si>
    <t>山辺　美希</t>
    <rPh sb="0" eb="2">
      <t>ヤマベ</t>
    </rPh>
    <rPh sb="3" eb="4">
      <t>ミキ</t>
    </rPh>
    <rPh sb="4" eb="5">
      <t>ノゾミ</t>
    </rPh>
    <phoneticPr fontId="8"/>
  </si>
  <si>
    <t>東　綺羅々</t>
  </si>
  <si>
    <t>村中　千洋</t>
  </si>
  <si>
    <t>上野　真紀</t>
    <rPh sb="0" eb="2">
      <t>ウエノ</t>
    </rPh>
    <rPh sb="3" eb="5">
      <t>マキ</t>
    </rPh>
    <phoneticPr fontId="8"/>
  </si>
  <si>
    <t>長田　怜子</t>
  </si>
  <si>
    <t>三橋　英里子</t>
  </si>
  <si>
    <t>○</t>
    <phoneticPr fontId="8"/>
  </si>
  <si>
    <t>岸田　操</t>
    <rPh sb="0" eb="2">
      <t>キシダ</t>
    </rPh>
    <rPh sb="3" eb="4">
      <t>ミサオ</t>
    </rPh>
    <phoneticPr fontId="8"/>
  </si>
  <si>
    <t>川合　彩加</t>
    <rPh sb="0" eb="2">
      <t>カワイ</t>
    </rPh>
    <rPh sb="3" eb="4">
      <t>アヤカ</t>
    </rPh>
    <rPh sb="4" eb="5">
      <t>クワ</t>
    </rPh>
    <phoneticPr fontId="8"/>
  </si>
  <si>
    <t>芹澤　美南海</t>
    <rPh sb="0" eb="1">
      <t>セリザワ</t>
    </rPh>
    <rPh sb="1" eb="2">
      <t>サワ</t>
    </rPh>
    <rPh sb="3" eb="4">
      <t>ビ</t>
    </rPh>
    <rPh sb="4" eb="5">
      <t>ミナミ</t>
    </rPh>
    <rPh sb="5" eb="6">
      <t>ウミ</t>
    </rPh>
    <phoneticPr fontId="8"/>
  </si>
  <si>
    <t>赤井　里菜</t>
    <rPh sb="0" eb="2">
      <t>アカイ</t>
    </rPh>
    <rPh sb="3" eb="4">
      <t>リナ</t>
    </rPh>
    <rPh sb="4" eb="5">
      <t>ナ</t>
    </rPh>
    <phoneticPr fontId="8"/>
  </si>
  <si>
    <t>井上　晴佳</t>
    <rPh sb="0" eb="2">
      <t>イノウエ</t>
    </rPh>
    <rPh sb="3" eb="4">
      <t>ハ</t>
    </rPh>
    <rPh sb="4" eb="5">
      <t>カヨ</t>
    </rPh>
    <phoneticPr fontId="8"/>
  </si>
  <si>
    <t>テクノA17</t>
    <phoneticPr fontId="8"/>
  </si>
  <si>
    <t>安田　小佳</t>
    <rPh sb="0" eb="2">
      <t>ヤスダ</t>
    </rPh>
    <rPh sb="3" eb="4">
      <t>コ</t>
    </rPh>
    <rPh sb="4" eb="5">
      <t>ヨシコ</t>
    </rPh>
    <phoneticPr fontId="8"/>
  </si>
  <si>
    <t>近藤　希</t>
  </si>
  <si>
    <t>松田　千広</t>
  </si>
  <si>
    <t>○</t>
    <phoneticPr fontId="8"/>
  </si>
  <si>
    <t>筒井　亜優美</t>
  </si>
  <si>
    <t>石場　友子</t>
    <rPh sb="0" eb="2">
      <t>イシバ</t>
    </rPh>
    <rPh sb="3" eb="5">
      <t>トモコ</t>
    </rPh>
    <phoneticPr fontId="8"/>
  </si>
  <si>
    <t>武田　まりの</t>
    <rPh sb="0" eb="2">
      <t>タケダ</t>
    </rPh>
    <phoneticPr fontId="8"/>
  </si>
  <si>
    <t>大田　祐希</t>
    <rPh sb="0" eb="2">
      <t>オオタ</t>
    </rPh>
    <rPh sb="3" eb="4">
      <t>ユウキ</t>
    </rPh>
    <rPh sb="4" eb="5">
      <t>キボウ</t>
    </rPh>
    <phoneticPr fontId="8"/>
  </si>
  <si>
    <t>川崎　春香</t>
    <rPh sb="0" eb="2">
      <t>カワサキ</t>
    </rPh>
    <rPh sb="3" eb="4">
      <t>ハル</t>
    </rPh>
    <rPh sb="4" eb="5">
      <t>カオリ</t>
    </rPh>
    <phoneticPr fontId="8"/>
  </si>
  <si>
    <t>松永　麻佑</t>
    <rPh sb="0" eb="2">
      <t>マツナガ</t>
    </rPh>
    <rPh sb="3" eb="4">
      <t>アサ</t>
    </rPh>
    <rPh sb="4" eb="5">
      <t>ユウ</t>
    </rPh>
    <phoneticPr fontId="8"/>
  </si>
  <si>
    <t>原　久美子</t>
  </si>
  <si>
    <t>沼田　美里</t>
    <rPh sb="0" eb="2">
      <t>ヌマタ</t>
    </rPh>
    <rPh sb="3" eb="5">
      <t>ミサト</t>
    </rPh>
    <phoneticPr fontId="8"/>
  </si>
  <si>
    <t>中野　佑美</t>
  </si>
  <si>
    <t>山本　ゆめ</t>
    <rPh sb="0" eb="2">
      <t>ヤマモト</t>
    </rPh>
    <phoneticPr fontId="8"/>
  </si>
  <si>
    <t>久内　彩洋子</t>
    <rPh sb="0" eb="2">
      <t>ヒサウチ</t>
    </rPh>
    <rPh sb="3" eb="4">
      <t>サイ</t>
    </rPh>
    <rPh sb="4" eb="5">
      <t>ヨウ</t>
    </rPh>
    <rPh sb="5" eb="6">
      <t>コ</t>
    </rPh>
    <phoneticPr fontId="8"/>
  </si>
  <si>
    <t>テクノA17</t>
    <phoneticPr fontId="8"/>
  </si>
  <si>
    <t>永山　瑛里</t>
    <rPh sb="0" eb="2">
      <t>ナガヤマ</t>
    </rPh>
    <rPh sb="3" eb="4">
      <t>エイ</t>
    </rPh>
    <rPh sb="4" eb="5">
      <t>サト</t>
    </rPh>
    <phoneticPr fontId="8"/>
  </si>
  <si>
    <t>相馬　佳映</t>
    <rPh sb="0" eb="2">
      <t>ソウマ</t>
    </rPh>
    <rPh sb="3" eb="4">
      <t>カエ</t>
    </rPh>
    <rPh sb="4" eb="5">
      <t>エイガ</t>
    </rPh>
    <phoneticPr fontId="8"/>
  </si>
  <si>
    <t>島田　有希乃</t>
    <rPh sb="0" eb="2">
      <t>シマダ</t>
    </rPh>
    <rPh sb="3" eb="5">
      <t>ユキ</t>
    </rPh>
    <rPh sb="5" eb="6">
      <t>ノ</t>
    </rPh>
    <phoneticPr fontId="8"/>
  </si>
  <si>
    <t>山崎　香織</t>
    <rPh sb="0" eb="2">
      <t>ヤマザキ</t>
    </rPh>
    <rPh sb="3" eb="5">
      <t>カオリ</t>
    </rPh>
    <phoneticPr fontId="8"/>
  </si>
  <si>
    <t>大竹　希実</t>
    <rPh sb="0" eb="2">
      <t>オオタケ</t>
    </rPh>
    <rPh sb="3" eb="4">
      <t>ノゾミ</t>
    </rPh>
    <rPh sb="4" eb="5">
      <t>ミ</t>
    </rPh>
    <phoneticPr fontId="8"/>
  </si>
  <si>
    <t>高山　葵</t>
    <rPh sb="0" eb="2">
      <t>タカヤマ</t>
    </rPh>
    <rPh sb="3" eb="4">
      <t>アオイ</t>
    </rPh>
    <phoneticPr fontId="8"/>
  </si>
  <si>
    <t>菅野　由季</t>
    <rPh sb="0" eb="2">
      <t>スガノ</t>
    </rPh>
    <rPh sb="3" eb="4">
      <t>ユキ</t>
    </rPh>
    <rPh sb="4" eb="5">
      <t>キセツ</t>
    </rPh>
    <phoneticPr fontId="8"/>
  </si>
  <si>
    <t>中島　佳奈子</t>
    <rPh sb="0" eb="2">
      <t>ナカジマ</t>
    </rPh>
    <rPh sb="3" eb="6">
      <t>カナコ</t>
    </rPh>
    <phoneticPr fontId="8"/>
  </si>
  <si>
    <t>中嶋　有佳梨</t>
    <rPh sb="0" eb="2">
      <t>ナカジマ</t>
    </rPh>
    <rPh sb="3" eb="4">
      <t>ユウ</t>
    </rPh>
    <rPh sb="4" eb="5">
      <t>ヵ</t>
    </rPh>
    <rPh sb="5" eb="6">
      <t>ナシ</t>
    </rPh>
    <phoneticPr fontId="8"/>
  </si>
  <si>
    <t>岡崎　夏樹</t>
    <rPh sb="0" eb="2">
      <t>オカザキ</t>
    </rPh>
    <rPh sb="3" eb="5">
      <t>ナツキ</t>
    </rPh>
    <phoneticPr fontId="8"/>
  </si>
  <si>
    <t>中谷　優花</t>
    <rPh sb="0" eb="2">
      <t>ナカタニ</t>
    </rPh>
    <rPh sb="3" eb="5">
      <t>ユウカ</t>
    </rPh>
    <phoneticPr fontId="8"/>
  </si>
  <si>
    <t>飯島　礼子</t>
    <rPh sb="0" eb="2">
      <t>イイジマ</t>
    </rPh>
    <rPh sb="3" eb="5">
      <t>レイコ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</si>
</sst>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16"/>
      <color theme="0"/>
      <name val="ＭＳ ゴシック"/>
      <family val="3"/>
      <charset val="128"/>
    </font>
    <font>
      <b/>
      <sz val="16"/>
      <color theme="0"/>
      <name val="Arial"/>
      <family val="2"/>
    </font>
    <font>
      <b/>
      <sz val="16"/>
      <color indexed="9"/>
      <name val="ＭＳ Ｐゴシック"/>
      <family val="3"/>
      <charset val="128"/>
    </font>
    <font>
      <b/>
      <sz val="16"/>
      <color indexed="9"/>
      <name val="Arial"/>
      <family val="2"/>
    </font>
    <font>
      <sz val="6"/>
      <name val="ＭＳ Ｐゴシック"/>
      <family val="3"/>
      <charset val="128"/>
    </font>
    <font>
      <sz val="16"/>
      <color theme="0"/>
      <name val="Arial"/>
      <family val="2"/>
    </font>
    <font>
      <b/>
      <i/>
      <sz val="16"/>
      <color theme="0"/>
      <name val="Arial"/>
      <family val="2"/>
    </font>
    <font>
      <sz val="10"/>
      <color theme="1"/>
      <name val="ＭＳ ゴシック"/>
      <family val="3"/>
      <charset val="128"/>
    </font>
    <font>
      <b/>
      <sz val="10"/>
      <color theme="0"/>
      <name val="Arial"/>
      <family val="2"/>
    </font>
    <font>
      <b/>
      <sz val="10"/>
      <color theme="0"/>
      <name val="ＭＳ 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Arial"/>
      <family val="2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dashed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ashed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49" fontId="23" fillId="0" borderId="0"/>
    <xf numFmtId="49" fontId="25" fillId="0" borderId="0"/>
    <xf numFmtId="0" fontId="25" fillId="0" borderId="0"/>
    <xf numFmtId="0" fontId="23" fillId="0" borderId="0" applyNumberFormat="0"/>
    <xf numFmtId="0" fontId="25" fillId="0" borderId="0"/>
    <xf numFmtId="0" fontId="23" fillId="0" borderId="0"/>
    <xf numFmtId="49" fontId="34" fillId="0" borderId="34">
      <alignment horizontal="center"/>
    </xf>
  </cellStyleXfs>
  <cellXfs count="158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>
      <alignment vertical="center"/>
    </xf>
    <xf numFmtId="0" fontId="4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10" fillId="2" borderId="0" xfId="1" applyFont="1" applyFill="1" applyAlignment="1">
      <alignment horizontal="right"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11" fillId="0" borderId="1" xfId="1" applyFont="1" applyBorder="1">
      <alignment vertical="center"/>
    </xf>
    <xf numFmtId="0" fontId="2" fillId="0" borderId="0" xfId="1" applyNumberFormat="1" applyFont="1">
      <alignment vertical="center"/>
    </xf>
    <xf numFmtId="0" fontId="12" fillId="3" borderId="2" xfId="1" applyFont="1" applyFill="1" applyBorder="1" applyAlignment="1">
      <alignment horizontal="left" vertical="center"/>
    </xf>
    <xf numFmtId="0" fontId="12" fillId="3" borderId="3" xfId="1" applyFont="1" applyFill="1" applyBorder="1" applyAlignment="1">
      <alignment horizontal="left" vertical="center"/>
    </xf>
    <xf numFmtId="0" fontId="12" fillId="3" borderId="4" xfId="1" applyFont="1" applyFill="1" applyBorder="1" applyAlignment="1">
      <alignment horizontal="left" vertical="center"/>
    </xf>
    <xf numFmtId="0" fontId="13" fillId="3" borderId="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 shrinkToFit="1"/>
    </xf>
    <xf numFmtId="0" fontId="12" fillId="2" borderId="14" xfId="1" applyFont="1" applyFill="1" applyBorder="1" applyAlignment="1">
      <alignment horizontal="center" vertical="center" shrinkToFit="1"/>
    </xf>
    <xf numFmtId="0" fontId="18" fillId="2" borderId="15" xfId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0" fontId="19" fillId="3" borderId="17" xfId="1" applyFont="1" applyFill="1" applyBorder="1" applyAlignment="1">
      <alignment horizontal="center" vertical="center"/>
    </xf>
    <xf numFmtId="0" fontId="19" fillId="3" borderId="18" xfId="1" applyFont="1" applyFill="1" applyBorder="1" applyAlignment="1">
      <alignment horizontal="center" vertical="center"/>
    </xf>
    <xf numFmtId="0" fontId="21" fillId="3" borderId="18" xfId="1" applyFont="1" applyFill="1" applyBorder="1" applyAlignment="1">
      <alignment horizontal="center" vertical="center"/>
    </xf>
    <xf numFmtId="0" fontId="12" fillId="3" borderId="19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/>
    </xf>
    <xf numFmtId="0" fontId="19" fillId="3" borderId="22" xfId="1" applyFont="1" applyFill="1" applyBorder="1" applyAlignment="1">
      <alignment horizontal="center" vertical="center"/>
    </xf>
    <xf numFmtId="0" fontId="19" fillId="3" borderId="23" xfId="1" applyFont="1" applyFill="1" applyBorder="1" applyAlignment="1">
      <alignment horizontal="center" vertical="center"/>
    </xf>
    <xf numFmtId="0" fontId="19" fillId="3" borderId="24" xfId="1" applyFont="1" applyFill="1" applyBorder="1" applyAlignment="1">
      <alignment horizontal="center" vertical="center"/>
    </xf>
    <xf numFmtId="0" fontId="19" fillId="3" borderId="25" xfId="1" applyFont="1" applyFill="1" applyBorder="1" applyAlignment="1">
      <alignment horizontal="center" vertical="center"/>
    </xf>
    <xf numFmtId="0" fontId="19" fillId="3" borderId="26" xfId="1" applyFont="1" applyFill="1" applyBorder="1" applyAlignment="1">
      <alignment horizontal="center" vertical="center"/>
    </xf>
    <xf numFmtId="0" fontId="16" fillId="3" borderId="20" xfId="1" applyFont="1" applyFill="1" applyBorder="1" applyAlignment="1">
      <alignment horizontal="center" vertical="center"/>
    </xf>
    <xf numFmtId="0" fontId="16" fillId="3" borderId="21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 shrinkToFit="1"/>
    </xf>
    <xf numFmtId="0" fontId="12" fillId="2" borderId="28" xfId="1" applyFont="1" applyFill="1" applyBorder="1" applyAlignment="1">
      <alignment horizontal="center" vertical="center" shrinkToFit="1"/>
    </xf>
    <xf numFmtId="49" fontId="23" fillId="0" borderId="0" xfId="2"/>
    <xf numFmtId="0" fontId="24" fillId="0" borderId="29" xfId="1" applyFont="1" applyBorder="1" applyAlignment="1">
      <alignment horizontal="center" vertical="center"/>
    </xf>
    <xf numFmtId="49" fontId="26" fillId="4" borderId="30" xfId="3" applyFont="1" applyFill="1" applyBorder="1" applyAlignment="1">
      <alignment horizontal="center"/>
    </xf>
    <xf numFmtId="0" fontId="11" fillId="0" borderId="31" xfId="1" applyFont="1" applyBorder="1" applyAlignment="1">
      <alignment horizontal="center" vertical="center"/>
    </xf>
    <xf numFmtId="49" fontId="18" fillId="0" borderId="32" xfId="2" applyNumberFormat="1" applyFont="1" applyFill="1" applyBorder="1" applyAlignment="1">
      <alignment horizontal="right" vertical="center"/>
    </xf>
    <xf numFmtId="0" fontId="16" fillId="0" borderId="33" xfId="2" applyNumberFormat="1" applyFont="1" applyFill="1" applyBorder="1" applyAlignment="1">
      <alignment horizontal="left" vertical="center"/>
    </xf>
    <xf numFmtId="49" fontId="27" fillId="0" borderId="34" xfId="3" applyFont="1" applyBorder="1" applyAlignment="1"/>
    <xf numFmtId="176" fontId="28" fillId="0" borderId="35" xfId="2" applyNumberFormat="1" applyFont="1" applyBorder="1" applyAlignment="1">
      <alignment vertical="center" shrinkToFit="1"/>
    </xf>
    <xf numFmtId="0" fontId="2" fillId="0" borderId="36" xfId="1" applyNumberFormat="1" applyFont="1" applyBorder="1" applyAlignment="1">
      <alignment vertical="center"/>
    </xf>
    <xf numFmtId="0" fontId="2" fillId="0" borderId="37" xfId="1" applyNumberFormat="1" applyFont="1" applyBorder="1" applyAlignment="1">
      <alignment vertical="center"/>
    </xf>
    <xf numFmtId="0" fontId="2" fillId="0" borderId="38" xfId="1" applyNumberFormat="1" applyFont="1" applyBorder="1" applyAlignment="1">
      <alignment vertical="center"/>
    </xf>
    <xf numFmtId="0" fontId="2" fillId="0" borderId="33" xfId="1" applyNumberFormat="1" applyFont="1" applyBorder="1" applyAlignment="1">
      <alignment vertical="center"/>
    </xf>
    <xf numFmtId="0" fontId="2" fillId="0" borderId="39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vertical="center"/>
    </xf>
    <xf numFmtId="0" fontId="2" fillId="0" borderId="41" xfId="1" applyNumberFormat="1" applyFont="1" applyBorder="1" applyAlignment="1">
      <alignment vertical="center"/>
    </xf>
    <xf numFmtId="0" fontId="2" fillId="0" borderId="33" xfId="1" applyNumberFormat="1" applyFont="1" applyBorder="1">
      <alignment vertical="center"/>
    </xf>
    <xf numFmtId="0" fontId="2" fillId="0" borderId="31" xfId="1" applyNumberFormat="1" applyFont="1" applyBorder="1">
      <alignment vertical="center"/>
    </xf>
    <xf numFmtId="0" fontId="24" fillId="0" borderId="39" xfId="1" applyNumberFormat="1" applyFont="1" applyBorder="1">
      <alignment vertical="center"/>
    </xf>
    <xf numFmtId="0" fontId="26" fillId="0" borderId="30" xfId="1" applyNumberFormat="1" applyFont="1" applyBorder="1">
      <alignment vertical="center"/>
    </xf>
    <xf numFmtId="49" fontId="23" fillId="0" borderId="30" xfId="2" applyBorder="1"/>
    <xf numFmtId="0" fontId="24" fillId="0" borderId="31" xfId="1" applyNumberFormat="1" applyFont="1" applyBorder="1">
      <alignment vertical="center"/>
    </xf>
    <xf numFmtId="0" fontId="24" fillId="0" borderId="31" xfId="1" applyNumberFormat="1" applyFont="1" applyBorder="1" applyAlignment="1">
      <alignment horizontal="center" vertical="center"/>
    </xf>
    <xf numFmtId="0" fontId="18" fillId="0" borderId="35" xfId="2" applyNumberFormat="1" applyFont="1" applyBorder="1" applyAlignment="1">
      <alignment horizontal="center" vertical="center"/>
    </xf>
    <xf numFmtId="0" fontId="24" fillId="0" borderId="42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49" fontId="18" fillId="0" borderId="43" xfId="2" applyNumberFormat="1" applyFont="1" applyFill="1" applyBorder="1" applyAlignment="1">
      <alignment horizontal="right" vertical="center"/>
    </xf>
    <xf numFmtId="0" fontId="16" fillId="0" borderId="44" xfId="2" applyNumberFormat="1" applyFont="1" applyFill="1" applyBorder="1" applyAlignment="1">
      <alignment horizontal="left" vertical="center"/>
    </xf>
    <xf numFmtId="49" fontId="26" fillId="0" borderId="34" xfId="3" applyFont="1" applyBorder="1" applyAlignment="1"/>
    <xf numFmtId="176" fontId="28" fillId="0" borderId="45" xfId="2" applyNumberFormat="1" applyFont="1" applyBorder="1" applyAlignment="1">
      <alignment vertical="center" shrinkToFit="1"/>
    </xf>
    <xf numFmtId="0" fontId="2" fillId="0" borderId="46" xfId="1" applyNumberFormat="1" applyFont="1" applyBorder="1" applyAlignment="1">
      <alignment vertical="center"/>
    </xf>
    <xf numFmtId="0" fontId="2" fillId="0" borderId="47" xfId="1" applyNumberFormat="1" applyFont="1" applyBorder="1" applyAlignment="1">
      <alignment vertical="center"/>
    </xf>
    <xf numFmtId="0" fontId="2" fillId="0" borderId="48" xfId="1" applyNumberFormat="1" applyFont="1" applyBorder="1" applyAlignment="1">
      <alignment vertical="center"/>
    </xf>
    <xf numFmtId="0" fontId="2" fillId="0" borderId="49" xfId="1" applyNumberFormat="1" applyFont="1" applyBorder="1" applyAlignment="1">
      <alignment vertical="center"/>
    </xf>
    <xf numFmtId="0" fontId="2" fillId="0" borderId="50" xfId="1" applyNumberFormat="1" applyFont="1" applyBorder="1" applyAlignment="1">
      <alignment vertical="center"/>
    </xf>
    <xf numFmtId="0" fontId="2" fillId="0" borderId="51" xfId="1" applyNumberFormat="1" applyFont="1" applyBorder="1" applyAlignment="1">
      <alignment vertical="center"/>
    </xf>
    <xf numFmtId="0" fontId="2" fillId="0" borderId="52" xfId="1" applyNumberFormat="1" applyFont="1" applyBorder="1" applyAlignment="1">
      <alignment vertical="center"/>
    </xf>
    <xf numFmtId="0" fontId="2" fillId="0" borderId="49" xfId="1" applyNumberFormat="1" applyFont="1" applyBorder="1">
      <alignment vertical="center"/>
    </xf>
    <xf numFmtId="0" fontId="2" fillId="0" borderId="53" xfId="1" applyNumberFormat="1" applyFont="1" applyBorder="1">
      <alignment vertical="center"/>
    </xf>
    <xf numFmtId="0" fontId="24" fillId="0" borderId="50" xfId="1" applyNumberFormat="1" applyFont="1" applyBorder="1">
      <alignment vertical="center"/>
    </xf>
    <xf numFmtId="0" fontId="24" fillId="0" borderId="30" xfId="1" applyNumberFormat="1" applyFont="1" applyBorder="1">
      <alignment vertical="center"/>
    </xf>
    <xf numFmtId="0" fontId="24" fillId="0" borderId="30" xfId="1" applyNumberFormat="1" applyFont="1" applyBorder="1" applyAlignment="1">
      <alignment horizontal="center" vertical="center"/>
    </xf>
    <xf numFmtId="0" fontId="18" fillId="0" borderId="45" xfId="2" applyNumberFormat="1" applyFont="1" applyBorder="1" applyAlignment="1">
      <alignment horizontal="center" vertical="center"/>
    </xf>
    <xf numFmtId="49" fontId="29" fillId="5" borderId="30" xfId="3" applyFont="1" applyFill="1" applyBorder="1" applyAlignment="1">
      <alignment horizontal="center"/>
    </xf>
    <xf numFmtId="49" fontId="26" fillId="0" borderId="30" xfId="3" applyFont="1" applyBorder="1" applyAlignment="1"/>
    <xf numFmtId="176" fontId="28" fillId="0" borderId="45" xfId="2" applyNumberFormat="1" applyFont="1" applyFill="1" applyBorder="1" applyAlignment="1">
      <alignment vertical="center" shrinkToFit="1"/>
    </xf>
    <xf numFmtId="0" fontId="16" fillId="0" borderId="45" xfId="2" applyNumberFormat="1" applyFont="1" applyBorder="1" applyAlignment="1">
      <alignment horizontal="center" vertical="center"/>
    </xf>
    <xf numFmtId="49" fontId="18" fillId="0" borderId="43" xfId="2" applyFont="1" applyFill="1" applyBorder="1" applyAlignment="1">
      <alignment horizontal="right" vertical="center"/>
    </xf>
    <xf numFmtId="49" fontId="28" fillId="0" borderId="45" xfId="2" applyFont="1" applyBorder="1" applyAlignment="1">
      <alignment vertical="center"/>
    </xf>
    <xf numFmtId="49" fontId="26" fillId="4" borderId="44" xfId="3" applyFont="1" applyFill="1" applyBorder="1" applyAlignment="1">
      <alignment horizontal="center"/>
    </xf>
    <xf numFmtId="49" fontId="27" fillId="0" borderId="44" xfId="3" applyFont="1" applyBorder="1" applyAlignment="1"/>
    <xf numFmtId="0" fontId="2" fillId="0" borderId="30" xfId="1" applyNumberFormat="1" applyFont="1" applyBorder="1">
      <alignment vertical="center"/>
    </xf>
    <xf numFmtId="0" fontId="26" fillId="0" borderId="44" xfId="4" applyFont="1" applyBorder="1" applyAlignment="1"/>
    <xf numFmtId="0" fontId="30" fillId="6" borderId="44" xfId="4" applyFont="1" applyFill="1" applyBorder="1" applyAlignment="1">
      <alignment horizontal="center"/>
    </xf>
    <xf numFmtId="49" fontId="26" fillId="0" borderId="44" xfId="3" applyFont="1" applyBorder="1" applyAlignment="1"/>
    <xf numFmtId="49" fontId="18" fillId="0" borderId="0" xfId="2" applyNumberFormat="1" applyFont="1" applyFill="1" applyBorder="1" applyAlignment="1">
      <alignment horizontal="right" vertical="center"/>
    </xf>
    <xf numFmtId="0" fontId="16" fillId="0" borderId="54" xfId="2" applyNumberFormat="1" applyFont="1" applyFill="1" applyBorder="1" applyAlignment="1">
      <alignment horizontal="left" vertical="center"/>
    </xf>
    <xf numFmtId="49" fontId="29" fillId="4" borderId="44" xfId="3" applyFont="1" applyFill="1" applyBorder="1" applyAlignment="1">
      <alignment horizontal="center"/>
    </xf>
    <xf numFmtId="49" fontId="26" fillId="7" borderId="30" xfId="3" applyFont="1" applyFill="1" applyBorder="1" applyAlignment="1">
      <alignment horizontal="center"/>
    </xf>
    <xf numFmtId="49" fontId="29" fillId="7" borderId="30" xfId="3" applyFont="1" applyFill="1" applyBorder="1" applyAlignment="1">
      <alignment horizontal="center"/>
    </xf>
    <xf numFmtId="49" fontId="29" fillId="8" borderId="44" xfId="3" applyFont="1" applyFill="1" applyBorder="1" applyAlignment="1">
      <alignment horizontal="center"/>
    </xf>
    <xf numFmtId="0" fontId="18" fillId="0" borderId="45" xfId="2" applyNumberFormat="1" applyFont="1" applyFill="1" applyBorder="1" applyAlignment="1">
      <alignment horizontal="center" vertical="center"/>
    </xf>
    <xf numFmtId="49" fontId="29" fillId="5" borderId="44" xfId="3" applyFont="1" applyFill="1" applyBorder="1" applyAlignment="1">
      <alignment horizontal="center"/>
    </xf>
    <xf numFmtId="0" fontId="30" fillId="5" borderId="44" xfId="4" applyFont="1" applyFill="1" applyBorder="1" applyAlignment="1">
      <alignment horizontal="center"/>
    </xf>
    <xf numFmtId="49" fontId="30" fillId="5" borderId="44" xfId="3" applyFont="1" applyFill="1" applyBorder="1" applyAlignment="1">
      <alignment horizontal="center"/>
    </xf>
    <xf numFmtId="49" fontId="30" fillId="5" borderId="30" xfId="3" applyFont="1" applyFill="1" applyBorder="1" applyAlignment="1">
      <alignment horizontal="center"/>
    </xf>
    <xf numFmtId="49" fontId="29" fillId="9" borderId="44" xfId="3" applyFont="1" applyFill="1" applyBorder="1" applyAlignment="1">
      <alignment horizontal="center"/>
    </xf>
    <xf numFmtId="49" fontId="30" fillId="10" borderId="44" xfId="3" applyFont="1" applyFill="1" applyBorder="1" applyAlignment="1">
      <alignment horizontal="center"/>
    </xf>
    <xf numFmtId="49" fontId="27" fillId="5" borderId="44" xfId="3" applyFont="1" applyFill="1" applyBorder="1" applyAlignment="1">
      <alignment horizontal="center"/>
    </xf>
    <xf numFmtId="0" fontId="26" fillId="0" borderId="34" xfId="4" applyFont="1" applyFill="1" applyBorder="1" applyAlignment="1"/>
    <xf numFmtId="49" fontId="28" fillId="0" borderId="45" xfId="2" applyFont="1" applyFill="1" applyBorder="1" applyAlignment="1">
      <alignment vertical="center"/>
    </xf>
    <xf numFmtId="49" fontId="26" fillId="0" borderId="30" xfId="2" applyFont="1" applyBorder="1" applyAlignment="1"/>
    <xf numFmtId="49" fontId="26" fillId="0" borderId="34" xfId="3" applyFont="1" applyFill="1" applyBorder="1" applyAlignment="1"/>
    <xf numFmtId="49" fontId="26" fillId="0" borderId="30" xfId="3" applyFont="1" applyFill="1" applyBorder="1" applyAlignment="1"/>
    <xf numFmtId="0" fontId="30" fillId="5" borderId="30" xfId="4" applyFont="1" applyFill="1" applyBorder="1" applyAlignment="1">
      <alignment horizontal="center"/>
    </xf>
    <xf numFmtId="49" fontId="29" fillId="10" borderId="44" xfId="3" applyFont="1" applyFill="1" applyBorder="1" applyAlignment="1">
      <alignment horizontal="center"/>
    </xf>
    <xf numFmtId="49" fontId="26" fillId="0" borderId="34" xfId="3" applyFont="1" applyBorder="1" applyAlignment="1">
      <alignment horizontal="left"/>
    </xf>
    <xf numFmtId="49" fontId="27" fillId="8" borderId="44" xfId="3" applyFont="1" applyFill="1" applyBorder="1" applyAlignment="1">
      <alignment horizontal="center"/>
    </xf>
    <xf numFmtId="49" fontId="18" fillId="0" borderId="55" xfId="2" applyNumberFormat="1" applyFont="1" applyFill="1" applyBorder="1" applyAlignment="1">
      <alignment horizontal="right" vertical="center"/>
    </xf>
    <xf numFmtId="0" fontId="2" fillId="0" borderId="42" xfId="1" applyNumberFormat="1" applyFont="1" applyBorder="1" applyAlignment="1">
      <alignment vertical="center"/>
    </xf>
    <xf numFmtId="0" fontId="2" fillId="0" borderId="30" xfId="1" applyNumberFormat="1" applyFont="1" applyBorder="1" applyAlignment="1">
      <alignment vertical="center"/>
    </xf>
    <xf numFmtId="0" fontId="2" fillId="0" borderId="45" xfId="1" applyNumberFormat="1" applyFont="1" applyBorder="1" applyAlignment="1">
      <alignment vertical="center"/>
    </xf>
    <xf numFmtId="0" fontId="2" fillId="0" borderId="44" xfId="1" applyNumberFormat="1" applyFont="1" applyBorder="1">
      <alignment vertical="center"/>
    </xf>
    <xf numFmtId="0" fontId="24" fillId="0" borderId="55" xfId="1" applyNumberFormat="1" applyFont="1" applyBorder="1">
      <alignment vertical="center"/>
    </xf>
    <xf numFmtId="0" fontId="2" fillId="0" borderId="30" xfId="1" applyNumberFormat="1" applyFont="1" applyBorder="1" applyAlignment="1">
      <alignment horizontal="center" vertical="center"/>
    </xf>
    <xf numFmtId="49" fontId="31" fillId="0" borderId="34" xfId="3" applyFont="1" applyBorder="1" applyAlignment="1"/>
    <xf numFmtId="0" fontId="26" fillId="9" borderId="44" xfId="4" applyFont="1" applyFill="1" applyBorder="1" applyAlignment="1">
      <alignment horizontal="center"/>
    </xf>
    <xf numFmtId="0" fontId="26" fillId="0" borderId="34" xfId="4" applyFont="1" applyBorder="1" applyAlignment="1"/>
    <xf numFmtId="49" fontId="30" fillId="8" borderId="44" xfId="3" applyFont="1" applyFill="1" applyBorder="1" applyAlignment="1">
      <alignment horizontal="center"/>
    </xf>
    <xf numFmtId="49" fontId="27" fillId="0" borderId="30" xfId="3" applyFont="1" applyBorder="1" applyAlignment="1"/>
    <xf numFmtId="49" fontId="29" fillId="8" borderId="30" xfId="3" applyFont="1" applyFill="1" applyBorder="1" applyAlignment="1">
      <alignment horizontal="center"/>
    </xf>
    <xf numFmtId="49" fontId="29" fillId="11" borderId="44" xfId="3" applyFont="1" applyFill="1" applyBorder="1" applyAlignment="1">
      <alignment horizontal="center"/>
    </xf>
    <xf numFmtId="49" fontId="26" fillId="8" borderId="30" xfId="3" applyFont="1" applyFill="1" applyBorder="1" applyAlignment="1">
      <alignment horizontal="center"/>
    </xf>
    <xf numFmtId="0" fontId="30" fillId="8" borderId="44" xfId="4" applyFont="1" applyFill="1" applyBorder="1" applyAlignment="1">
      <alignment horizontal="center"/>
    </xf>
    <xf numFmtId="49" fontId="29" fillId="8" borderId="34" xfId="3" applyFont="1" applyFill="1" applyBorder="1" applyAlignment="1">
      <alignment horizontal="center"/>
    </xf>
    <xf numFmtId="49" fontId="30" fillId="8" borderId="30" xfId="3" applyFont="1" applyFill="1" applyBorder="1" applyAlignment="1">
      <alignment horizontal="center"/>
    </xf>
    <xf numFmtId="0" fontId="11" fillId="0" borderId="56" xfId="1" applyFont="1" applyBorder="1" applyAlignment="1">
      <alignment horizontal="center" vertical="center"/>
    </xf>
    <xf numFmtId="49" fontId="18" fillId="0" borderId="56" xfId="2" applyNumberFormat="1" applyFont="1" applyFill="1" applyBorder="1" applyAlignment="1">
      <alignment horizontal="right" vertical="center"/>
    </xf>
    <xf numFmtId="0" fontId="16" fillId="0" borderId="56" xfId="2" applyNumberFormat="1" applyFont="1" applyFill="1" applyBorder="1" applyAlignment="1">
      <alignment horizontal="left" vertical="center"/>
    </xf>
    <xf numFmtId="176" fontId="28" fillId="0" borderId="57" xfId="2" applyNumberFormat="1" applyFont="1" applyFill="1" applyBorder="1" applyAlignment="1">
      <alignment vertical="center" shrinkToFit="1"/>
    </xf>
    <xf numFmtId="0" fontId="2" fillId="0" borderId="58" xfId="1" applyNumberFormat="1" applyFont="1" applyBorder="1" applyAlignment="1">
      <alignment vertical="center"/>
    </xf>
    <xf numFmtId="0" fontId="2" fillId="0" borderId="56" xfId="1" applyNumberFormat="1" applyFont="1" applyBorder="1" applyAlignment="1">
      <alignment vertical="center"/>
    </xf>
    <xf numFmtId="0" fontId="2" fillId="0" borderId="57" xfId="1" applyNumberFormat="1" applyFont="1" applyBorder="1" applyAlignment="1">
      <alignment vertical="center"/>
    </xf>
    <xf numFmtId="0" fontId="2" fillId="0" borderId="59" xfId="1" applyNumberFormat="1" applyFont="1" applyBorder="1">
      <alignment vertical="center"/>
    </xf>
    <xf numFmtId="0" fontId="2" fillId="0" borderId="56" xfId="1" applyNumberFormat="1" applyFont="1" applyBorder="1">
      <alignment vertical="center"/>
    </xf>
    <xf numFmtId="0" fontId="24" fillId="0" borderId="60" xfId="1" applyNumberFormat="1" applyFont="1" applyBorder="1">
      <alignment vertical="center"/>
    </xf>
    <xf numFmtId="0" fontId="24" fillId="0" borderId="56" xfId="1" applyNumberFormat="1" applyFont="1" applyBorder="1">
      <alignment vertical="center"/>
    </xf>
    <xf numFmtId="0" fontId="2" fillId="0" borderId="56" xfId="1" applyNumberFormat="1" applyFont="1" applyBorder="1" applyAlignment="1">
      <alignment horizontal="center" vertical="center"/>
    </xf>
    <xf numFmtId="0" fontId="18" fillId="0" borderId="57" xfId="2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32" fillId="0" borderId="0" xfId="1" applyFont="1">
      <alignment vertical="center"/>
    </xf>
  </cellXfs>
  <cellStyles count="9">
    <cellStyle name="標準" xfId="0" builtinId="0"/>
    <cellStyle name="標準 2" xfId="2"/>
    <cellStyle name="標準 3" xfId="1"/>
    <cellStyle name="標準 4" xfId="3"/>
    <cellStyle name="標準 4 2" xfId="4"/>
    <cellStyle name="標準 5" xfId="5"/>
    <cellStyle name="標準 6" xfId="6"/>
    <cellStyle name="標準 7" xfId="7"/>
    <cellStyle name="標準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pi/Desktop/&#12467;&#12500;&#12540;&#29749;&#29750;&#28246;&#12510;&#12522;&#12531;2014mac&#29992;.&#26368;&#32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レジスト"/>
      <sheetName val="②順位速記"/>
      <sheetName val="③Result"/>
      <sheetName val="Sheet1"/>
      <sheetName val="Sheet2"/>
      <sheetName val="申込用紙順"/>
      <sheetName val="出帰艇用紙"/>
      <sheetName val="着順用紙"/>
      <sheetName val="AQ機材"/>
      <sheetName val="レジスト表"/>
    </sheetNames>
    <sheetDataSet>
      <sheetData sheetId="0">
        <row r="1">
          <cell r="E1" t="str">
            <v>名　前</v>
          </cell>
          <cell r="F1" t="str">
            <v>フリガナ</v>
          </cell>
          <cell r="G1" t="str">
            <v>性別</v>
          </cell>
          <cell r="H1" t="str">
            <v>〒</v>
          </cell>
          <cell r="I1" t="str">
            <v>住所</v>
          </cell>
          <cell r="J1" t="str">
            <v>所　　属</v>
          </cell>
          <cell r="K1" t="str">
            <v>セイルNO</v>
          </cell>
          <cell r="L1" t="str">
            <v>メールアドレス</v>
          </cell>
          <cell r="M1" t="str">
            <v>携帯／電話</v>
          </cell>
          <cell r="N1" t="str">
            <v>緊急連絡先</v>
          </cell>
          <cell r="O1" t="str">
            <v>クラス</v>
          </cell>
          <cell r="P1" t="str">
            <v>伊勢湾</v>
          </cell>
        </row>
        <row r="2">
          <cell r="E2" t="str">
            <v>板庇　雄馬</v>
          </cell>
          <cell r="F2" t="str">
            <v>イタビサシユウマ</v>
          </cell>
          <cell r="G2" t="str">
            <v>男</v>
          </cell>
          <cell r="H2" t="str">
            <v>520-3045</v>
          </cell>
          <cell r="I2" t="str">
            <v>栗東市高野548-2</v>
          </cell>
          <cell r="J2" t="str">
            <v>立命館大学</v>
          </cell>
          <cell r="K2" t="str">
            <v>251</v>
          </cell>
          <cell r="L2" t="str">
            <v>yumamare@yahoo.co.jp</v>
          </cell>
          <cell r="M2" t="str">
            <v>080-6163-0173</v>
          </cell>
          <cell r="N2" t="str">
            <v>090-5635-7603</v>
          </cell>
          <cell r="O2" t="str">
            <v>国体</v>
          </cell>
          <cell r="P2" t="str">
            <v>する</v>
          </cell>
        </row>
        <row r="3">
          <cell r="E3" t="str">
            <v>市川　和典</v>
          </cell>
          <cell r="F3" t="str">
            <v>イチカワカズノリ</v>
          </cell>
          <cell r="G3" t="str">
            <v>男</v>
          </cell>
          <cell r="H3" t="str">
            <v>437-1203</v>
          </cell>
          <cell r="I3" t="str">
            <v>磐田市福田1567-5</v>
          </cell>
          <cell r="J3" t="str">
            <v>ヤマハ発動機</v>
          </cell>
          <cell r="K3" t="str">
            <v>21</v>
          </cell>
          <cell r="M3" t="str">
            <v>090-4234-9901</v>
          </cell>
          <cell r="N3" t="str">
            <v>0538-55-3077</v>
          </cell>
          <cell r="O3" t="str">
            <v>国体</v>
          </cell>
          <cell r="P3" t="str">
            <v>既</v>
          </cell>
        </row>
        <row r="4">
          <cell r="E4" t="str">
            <v>内園　拓也</v>
          </cell>
          <cell r="F4" t="str">
            <v>ウチゾノタクヤ</v>
          </cell>
          <cell r="G4" t="str">
            <v>男</v>
          </cell>
          <cell r="H4" t="str">
            <v>612-8492</v>
          </cell>
          <cell r="I4" t="str">
            <v>京都市伏見区久我本町12-11朝日プラザ515</v>
          </cell>
          <cell r="J4" t="str">
            <v>かんとりーはーばー</v>
          </cell>
          <cell r="K4" t="str">
            <v>26</v>
          </cell>
          <cell r="L4" t="str">
            <v>windsbaka.3551@gmail.com</v>
          </cell>
          <cell r="M4" t="str">
            <v>080-6145-5512</v>
          </cell>
          <cell r="N4" t="str">
            <v>075-934-5164</v>
          </cell>
          <cell r="O4" t="str">
            <v>国体</v>
          </cell>
          <cell r="P4" t="str">
            <v>する</v>
          </cell>
        </row>
        <row r="5">
          <cell r="E5" t="str">
            <v>内海　学</v>
          </cell>
          <cell r="F5" t="str">
            <v>ウツミマナブ</v>
          </cell>
          <cell r="G5" t="str">
            <v>男</v>
          </cell>
          <cell r="J5" t="str">
            <v>シーガルイン</v>
          </cell>
          <cell r="K5" t="str">
            <v>7</v>
          </cell>
          <cell r="M5" t="str">
            <v>090-2525-3753</v>
          </cell>
          <cell r="N5" t="str">
            <v>0848-22-7740</v>
          </cell>
          <cell r="O5" t="str">
            <v>国体</v>
          </cell>
          <cell r="P5" t="str">
            <v>する</v>
          </cell>
        </row>
        <row r="6">
          <cell r="E6" t="str">
            <v>尾川　潤</v>
          </cell>
          <cell r="F6" t="str">
            <v>オガワジュン</v>
          </cell>
          <cell r="G6" t="str">
            <v>男</v>
          </cell>
          <cell r="H6" t="str">
            <v>641-0001</v>
          </cell>
          <cell r="I6" t="str">
            <v>和歌山市杭ノ瀬101-11-106</v>
          </cell>
          <cell r="J6" t="str">
            <v>(株）島精機製作所</v>
          </cell>
          <cell r="K6" t="str">
            <v>1</v>
          </cell>
          <cell r="L6" t="str">
            <v>j.o.jpn116@gmail.com</v>
          </cell>
          <cell r="M6" t="str">
            <v>090-6236-1756</v>
          </cell>
          <cell r="N6" t="str">
            <v>06-4865-1084</v>
          </cell>
          <cell r="O6" t="str">
            <v>国体</v>
          </cell>
          <cell r="P6" t="str">
            <v>既</v>
          </cell>
        </row>
        <row r="7">
          <cell r="E7" t="str">
            <v>岸本　謙太</v>
          </cell>
          <cell r="F7" t="str">
            <v>キシモトケンタ</v>
          </cell>
          <cell r="G7" t="str">
            <v>男</v>
          </cell>
          <cell r="J7" t="str">
            <v>京都大学大学院</v>
          </cell>
          <cell r="K7" t="str">
            <v>243</v>
          </cell>
          <cell r="L7" t="str">
            <v>kishi.ken124@gmail.com</v>
          </cell>
          <cell r="M7" t="str">
            <v>090-7877-4445</v>
          </cell>
          <cell r="N7" t="str">
            <v>06-4981-3226</v>
          </cell>
          <cell r="O7" t="str">
            <v>国体</v>
          </cell>
          <cell r="P7" t="str">
            <v>しない</v>
          </cell>
        </row>
        <row r="8">
          <cell r="E8" t="str">
            <v>倉持　大也</v>
          </cell>
          <cell r="F8" t="str">
            <v>クラモチダイヤ</v>
          </cell>
          <cell r="G8" t="str">
            <v>男</v>
          </cell>
          <cell r="J8" t="str">
            <v>関東学院大学</v>
          </cell>
          <cell r="K8" t="str">
            <v>13</v>
          </cell>
          <cell r="M8" t="str">
            <v>080-1363-7415</v>
          </cell>
          <cell r="N8" t="str">
            <v>03-3856-7654</v>
          </cell>
          <cell r="O8" t="str">
            <v>国体</v>
          </cell>
          <cell r="P8" t="str">
            <v>既</v>
          </cell>
        </row>
        <row r="9">
          <cell r="E9" t="str">
            <v>栗田　貴宏</v>
          </cell>
          <cell r="F9" t="str">
            <v>クリタタカヒロ</v>
          </cell>
          <cell r="G9" t="str">
            <v>男</v>
          </cell>
          <cell r="J9" t="str">
            <v>立命館大学</v>
          </cell>
          <cell r="K9" t="str">
            <v>15</v>
          </cell>
          <cell r="L9" t="str">
            <v>rr0013he@gmail.com</v>
          </cell>
          <cell r="M9" t="str">
            <v>090-8296-1138</v>
          </cell>
          <cell r="N9" t="str">
            <v>0974-34-2500</v>
          </cell>
          <cell r="O9" t="str">
            <v>国体</v>
          </cell>
          <cell r="P9" t="str">
            <v>する</v>
          </cell>
        </row>
        <row r="10">
          <cell r="E10" t="str">
            <v>黒石　勇次</v>
          </cell>
          <cell r="F10" t="str">
            <v>クロイシユウジ</v>
          </cell>
          <cell r="G10" t="str">
            <v>男</v>
          </cell>
          <cell r="J10" t="str">
            <v>北杵築郵便局</v>
          </cell>
          <cell r="K10" t="str">
            <v>44</v>
          </cell>
          <cell r="M10" t="str">
            <v>090-8356-5272</v>
          </cell>
          <cell r="N10" t="str">
            <v>0978-63-2103</v>
          </cell>
          <cell r="O10" t="str">
            <v>国体</v>
          </cell>
          <cell r="P10" t="str">
            <v>する</v>
          </cell>
        </row>
        <row r="11">
          <cell r="E11" t="str">
            <v>重光　英孝</v>
          </cell>
          <cell r="F11" t="str">
            <v>シゲミツシゲタカ</v>
          </cell>
          <cell r="G11" t="str">
            <v>男</v>
          </cell>
          <cell r="I11" t="str">
            <v>名古屋市熱田区一番2丁目18-17リゾレステ熱田203</v>
          </cell>
          <cell r="J11" t="str">
            <v>（株）豊田自動織機</v>
          </cell>
          <cell r="K11" t="str">
            <v>221</v>
          </cell>
          <cell r="L11" t="str">
            <v>wind.35-11@i.softbank.jp</v>
          </cell>
          <cell r="M11" t="str">
            <v>090-9195-8076</v>
          </cell>
          <cell r="N11" t="str">
            <v>052-692-5976</v>
          </cell>
          <cell r="O11" t="str">
            <v>国体</v>
          </cell>
          <cell r="P11" t="str">
            <v>既</v>
          </cell>
        </row>
        <row r="12">
          <cell r="E12" t="str">
            <v>島　正信</v>
          </cell>
          <cell r="F12" t="str">
            <v>シママサノブ</v>
          </cell>
          <cell r="G12" t="str">
            <v>男</v>
          </cell>
          <cell r="J12" t="str">
            <v>ラナイズビーチクラブ</v>
          </cell>
          <cell r="K12" t="str">
            <v>254</v>
          </cell>
          <cell r="M12" t="str">
            <v>090-3845-6593</v>
          </cell>
          <cell r="N12" t="str">
            <v>078-592-3254</v>
          </cell>
          <cell r="O12" t="str">
            <v>国体</v>
          </cell>
          <cell r="P12" t="str">
            <v>する</v>
          </cell>
        </row>
        <row r="13">
          <cell r="E13" t="str">
            <v>福村　拓也</v>
          </cell>
          <cell r="F13" t="str">
            <v>フクムラタクヤ</v>
          </cell>
          <cell r="G13" t="str">
            <v>男</v>
          </cell>
          <cell r="I13" t="str">
            <v>名古屋市中区正木1-6-20アルシオン101</v>
          </cell>
          <cell r="J13" t="str">
            <v>（株）豊田自動織機</v>
          </cell>
          <cell r="K13" t="str">
            <v>2</v>
          </cell>
          <cell r="L13" t="str">
            <v>windward@gmail.com</v>
          </cell>
          <cell r="M13" t="str">
            <v>090-3949-8096</v>
          </cell>
          <cell r="N13" t="str">
            <v>075-934-0946</v>
          </cell>
          <cell r="O13" t="str">
            <v>国体</v>
          </cell>
          <cell r="P13" t="str">
            <v>既</v>
          </cell>
        </row>
        <row r="14">
          <cell r="E14" t="str">
            <v>松尾　康宏</v>
          </cell>
          <cell r="F14" t="str">
            <v>マツオヤスヒロ</v>
          </cell>
          <cell r="G14" t="str">
            <v>男</v>
          </cell>
          <cell r="I14" t="str">
            <v>大阪市月見町5丁目5-65-3</v>
          </cell>
          <cell r="J14" t="str">
            <v>（株）豊田自動織機</v>
          </cell>
          <cell r="K14" t="str">
            <v>22</v>
          </cell>
          <cell r="L14" t="str">
            <v>ya-matsuo-apr8@i.softbank.jp</v>
          </cell>
          <cell r="M14" t="str">
            <v>090-7090-3628</v>
          </cell>
          <cell r="N14" t="str">
            <v>0562-57-2018</v>
          </cell>
          <cell r="O14" t="str">
            <v>国体</v>
          </cell>
          <cell r="P14" t="str">
            <v>既</v>
          </cell>
        </row>
        <row r="15">
          <cell r="E15" t="str">
            <v>水田　潤一</v>
          </cell>
          <cell r="F15" t="str">
            <v>ミズタジュンイチ</v>
          </cell>
          <cell r="G15" t="str">
            <v>男</v>
          </cell>
          <cell r="J15" t="str">
            <v>WEB</v>
          </cell>
          <cell r="K15" t="str">
            <v>121</v>
          </cell>
          <cell r="M15" t="str">
            <v>080-5701-0121</v>
          </cell>
          <cell r="N15" t="str">
            <v>080-6364-8331</v>
          </cell>
          <cell r="O15" t="str">
            <v>国体</v>
          </cell>
          <cell r="P15" t="str">
            <v>する</v>
          </cell>
        </row>
        <row r="16">
          <cell r="E16" t="str">
            <v>八木　政人</v>
          </cell>
          <cell r="F16" t="str">
            <v>ヤギマサト</v>
          </cell>
          <cell r="G16" t="str">
            <v>男</v>
          </cell>
          <cell r="J16" t="str">
            <v>京都大学大学院</v>
          </cell>
          <cell r="K16" t="str">
            <v>712</v>
          </cell>
          <cell r="M16" t="str">
            <v>090-7698-0746</v>
          </cell>
          <cell r="N16" t="str">
            <v>090-8951-1688</v>
          </cell>
          <cell r="O16" t="str">
            <v>国体</v>
          </cell>
          <cell r="P16" t="str">
            <v>する</v>
          </cell>
        </row>
        <row r="17">
          <cell r="E17" t="str">
            <v>山本　遼</v>
          </cell>
          <cell r="F17" t="str">
            <v>ヤマモトリョウ</v>
          </cell>
          <cell r="G17" t="str">
            <v>男</v>
          </cell>
          <cell r="H17" t="str">
            <v>567-0009</v>
          </cell>
          <cell r="I17" t="str">
            <v>茨木市山手台1-20-6</v>
          </cell>
          <cell r="J17" t="str">
            <v>大阪府</v>
          </cell>
          <cell r="K17" t="str">
            <v>27</v>
          </cell>
          <cell r="L17" t="str">
            <v>number727-ryo@yahoo.co.jp</v>
          </cell>
          <cell r="M17" t="str">
            <v>090-5134-6704</v>
          </cell>
          <cell r="N17" t="str">
            <v>072-649-0591</v>
          </cell>
          <cell r="O17" t="str">
            <v>国体</v>
          </cell>
          <cell r="P17" t="str">
            <v>既</v>
          </cell>
        </row>
        <row r="18">
          <cell r="E18" t="str">
            <v>伊勢田　愛</v>
          </cell>
          <cell r="F18" t="str">
            <v>イセダメグミ</v>
          </cell>
          <cell r="G18" t="str">
            <v>女</v>
          </cell>
          <cell r="H18" t="str">
            <v>520-1223</v>
          </cell>
          <cell r="I18" t="str">
            <v>高島市安曇川町下小川2063-2</v>
          </cell>
          <cell r="J18" t="str">
            <v>パイレーツハーバー</v>
          </cell>
          <cell r="K18" t="str">
            <v>25</v>
          </cell>
          <cell r="L18" t="str">
            <v>megupp353@yahoo.co.jp</v>
          </cell>
          <cell r="M18" t="str">
            <v>090-9117-2996</v>
          </cell>
          <cell r="N18" t="str">
            <v>0740-32-3777</v>
          </cell>
          <cell r="O18" t="str">
            <v>国体</v>
          </cell>
          <cell r="P18" t="str">
            <v>既</v>
          </cell>
        </row>
        <row r="19">
          <cell r="E19" t="str">
            <v>今村　友里奈</v>
          </cell>
          <cell r="F19" t="str">
            <v>イマムラユリナ</v>
          </cell>
          <cell r="G19" t="str">
            <v>女</v>
          </cell>
          <cell r="H19" t="str">
            <v>525-0044</v>
          </cell>
          <cell r="I19" t="str">
            <v>草津市岡本町1462-64</v>
          </cell>
          <cell r="J19" t="str">
            <v>同志社大学</v>
          </cell>
          <cell r="K19" t="str">
            <v>6</v>
          </cell>
          <cell r="L19" t="str">
            <v>yurina127@hotmail.com</v>
          </cell>
          <cell r="M19" t="str">
            <v>080-3834-7126</v>
          </cell>
          <cell r="N19" t="str">
            <v>080-3834-7124</v>
          </cell>
          <cell r="O19" t="str">
            <v>国体</v>
          </cell>
          <cell r="P19" t="str">
            <v>する</v>
          </cell>
        </row>
        <row r="20">
          <cell r="E20" t="str">
            <v>小島　真理子</v>
          </cell>
          <cell r="F20" t="str">
            <v>コジママリコ</v>
          </cell>
          <cell r="G20" t="str">
            <v>女</v>
          </cell>
          <cell r="H20" t="str">
            <v>640-8315</v>
          </cell>
          <cell r="I20" t="str">
            <v>和歌山市津秦255-8EVANCE102</v>
          </cell>
          <cell r="J20" t="str">
            <v>和歌山県セーリング連盟</v>
          </cell>
          <cell r="K20" t="str">
            <v>11</v>
          </cell>
          <cell r="L20" t="str">
            <v>wsg515@gmail.com</v>
          </cell>
          <cell r="M20" t="str">
            <v>090-4289-7827</v>
          </cell>
          <cell r="N20" t="str">
            <v>090-4281-3536</v>
          </cell>
          <cell r="O20" t="str">
            <v>国体</v>
          </cell>
          <cell r="P20" t="str">
            <v>既</v>
          </cell>
        </row>
        <row r="21">
          <cell r="E21" t="str">
            <v>堀川　智江</v>
          </cell>
          <cell r="F21" t="str">
            <v>ホリカワチエ</v>
          </cell>
          <cell r="G21" t="str">
            <v>女</v>
          </cell>
          <cell r="H21" t="str">
            <v>240-0116</v>
          </cell>
          <cell r="I21" t="str">
            <v>三浦郡葉山町下山口1534</v>
          </cell>
          <cell r="J21" t="str">
            <v>金澤運輸（株）</v>
          </cell>
          <cell r="K21" t="str">
            <v>114</v>
          </cell>
          <cell r="L21" t="str">
            <v>horichie18@ybb.ne.jp</v>
          </cell>
          <cell r="M21" t="str">
            <v>090-8721-7872</v>
          </cell>
          <cell r="N21" t="str">
            <v>046-875-1201</v>
          </cell>
          <cell r="O21" t="str">
            <v>国体</v>
          </cell>
          <cell r="P21" t="str">
            <v>既</v>
          </cell>
        </row>
        <row r="22">
          <cell r="E22" t="str">
            <v>元山　渚</v>
          </cell>
          <cell r="F22" t="str">
            <v>モトヤマナギサ</v>
          </cell>
          <cell r="G22" t="str">
            <v>女</v>
          </cell>
          <cell r="H22" t="str">
            <v>582-0009</v>
          </cell>
          <cell r="I22" t="str">
            <v>柏原市大正3-4-11</v>
          </cell>
          <cell r="J22" t="str">
            <v>京都大学</v>
          </cell>
          <cell r="K22" t="str">
            <v>12-7</v>
          </cell>
          <cell r="L22" t="str">
            <v>swf.n-k@docomo.ne.jp</v>
          </cell>
          <cell r="M22" t="str">
            <v>090-5048-4416</v>
          </cell>
          <cell r="N22" t="str">
            <v>090-5664-3386</v>
          </cell>
          <cell r="O22" t="str">
            <v>国体</v>
          </cell>
          <cell r="P22" t="str">
            <v>する</v>
          </cell>
        </row>
        <row r="23">
          <cell r="E23" t="str">
            <v>相場　寿秀</v>
          </cell>
          <cell r="F23" t="str">
            <v>アイバトシヒデ</v>
          </cell>
          <cell r="G23" t="str">
            <v>男</v>
          </cell>
          <cell r="J23" t="str">
            <v>京都大学</v>
          </cell>
          <cell r="K23" t="str">
            <v>12-70</v>
          </cell>
          <cell r="M23" t="str">
            <v>090-2586-1699</v>
          </cell>
          <cell r="N23" t="str">
            <v>090-7153-4189</v>
          </cell>
          <cell r="O23" t="str">
            <v>テクノA17</v>
          </cell>
          <cell r="P23" t="str">
            <v>する</v>
          </cell>
        </row>
        <row r="24">
          <cell r="E24" t="str">
            <v>朝稲　源太</v>
          </cell>
          <cell r="F24" t="str">
            <v>アサイネゲンタ</v>
          </cell>
          <cell r="G24" t="str">
            <v>男</v>
          </cell>
          <cell r="J24" t="str">
            <v>明治大学</v>
          </cell>
          <cell r="K24" t="str">
            <v>46-6</v>
          </cell>
          <cell r="M24" t="str">
            <v>080-6730-2802</v>
          </cell>
          <cell r="N24" t="str">
            <v>090-9391-1457</v>
          </cell>
          <cell r="O24" t="str">
            <v>テクノA17</v>
          </cell>
          <cell r="P24" t="str">
            <v>する</v>
          </cell>
        </row>
        <row r="25">
          <cell r="E25" t="str">
            <v>浅沼　祐輔</v>
          </cell>
          <cell r="F25" t="str">
            <v>アサヌマユウスケ</v>
          </cell>
          <cell r="G25" t="str">
            <v>男</v>
          </cell>
          <cell r="H25" t="str">
            <v>573-0163</v>
          </cell>
          <cell r="I25" t="str">
            <v>枚方市長尾元町Ⅰ-20-6</v>
          </cell>
          <cell r="J25" t="str">
            <v>甲南大学</v>
          </cell>
          <cell r="K25" t="str">
            <v>16-0</v>
          </cell>
          <cell r="L25" t="str">
            <v>GCL-yac523@softbank.ne.jp</v>
          </cell>
          <cell r="M25" t="str">
            <v>080-4707-2902</v>
          </cell>
          <cell r="N25" t="str">
            <v>072-856-8526</v>
          </cell>
          <cell r="O25" t="str">
            <v>テクノA17</v>
          </cell>
          <cell r="P25" t="str">
            <v>する</v>
          </cell>
        </row>
        <row r="26">
          <cell r="E26" t="str">
            <v>足立　歩輝</v>
          </cell>
          <cell r="F26" t="str">
            <v>アダチアユキ</v>
          </cell>
          <cell r="G26" t="str">
            <v>男</v>
          </cell>
          <cell r="H26" t="str">
            <v>604-8205</v>
          </cell>
          <cell r="J26" t="str">
            <v>同志社大学</v>
          </cell>
          <cell r="K26" t="str">
            <v>35-8</v>
          </cell>
          <cell r="L26" t="str">
            <v>kara.sunyon.bossare@docomo.ne.jp</v>
          </cell>
          <cell r="M26" t="str">
            <v>090-5907-1424</v>
          </cell>
          <cell r="N26" t="str">
            <v>078-708-8231</v>
          </cell>
          <cell r="O26" t="str">
            <v>テクノA17</v>
          </cell>
          <cell r="P26" t="str">
            <v>する</v>
          </cell>
        </row>
        <row r="27">
          <cell r="E27" t="str">
            <v>阿知波　宏明</v>
          </cell>
          <cell r="F27" t="str">
            <v>アチクヒロアキ</v>
          </cell>
          <cell r="G27" t="str">
            <v>男</v>
          </cell>
          <cell r="J27" t="str">
            <v>京都大学</v>
          </cell>
          <cell r="K27" t="str">
            <v>12-24</v>
          </cell>
          <cell r="M27" t="str">
            <v>080-2455-1030</v>
          </cell>
          <cell r="N27" t="str">
            <v>078-992-6838</v>
          </cell>
          <cell r="O27" t="str">
            <v>テクノA17</v>
          </cell>
          <cell r="P27" t="str">
            <v>する</v>
          </cell>
        </row>
        <row r="28">
          <cell r="E28" t="str">
            <v>穴井　涼太</v>
          </cell>
          <cell r="F28" t="str">
            <v>アナイリョウタ</v>
          </cell>
          <cell r="G28" t="str">
            <v>男</v>
          </cell>
          <cell r="J28" t="str">
            <v>関西学院大学</v>
          </cell>
          <cell r="K28" t="str">
            <v>10-12</v>
          </cell>
          <cell r="M28" t="str">
            <v>080-2703-9360</v>
          </cell>
          <cell r="N28" t="str">
            <v>090-8406-2826</v>
          </cell>
          <cell r="O28" t="str">
            <v>テクノA17</v>
          </cell>
          <cell r="P28" t="str">
            <v>する</v>
          </cell>
        </row>
        <row r="29">
          <cell r="E29" t="str">
            <v>阿倍　匠</v>
          </cell>
          <cell r="F29" t="str">
            <v>アベタクミ</v>
          </cell>
          <cell r="G29" t="str">
            <v>男</v>
          </cell>
          <cell r="J29" t="str">
            <v>武蔵大学</v>
          </cell>
          <cell r="K29" t="str">
            <v>44-7</v>
          </cell>
          <cell r="M29" t="str">
            <v>090-7575-0435</v>
          </cell>
          <cell r="N29" t="str">
            <v>087-886-6759</v>
          </cell>
          <cell r="O29" t="str">
            <v>テクノA17</v>
          </cell>
          <cell r="P29" t="str">
            <v>する</v>
          </cell>
        </row>
        <row r="30">
          <cell r="E30" t="str">
            <v>網口　宗太郎</v>
          </cell>
          <cell r="F30" t="str">
            <v>アミグチソウタロウ</v>
          </cell>
          <cell r="G30" t="str">
            <v>男</v>
          </cell>
          <cell r="J30" t="str">
            <v>明治大学</v>
          </cell>
          <cell r="K30" t="str">
            <v>46-13</v>
          </cell>
          <cell r="M30" t="str">
            <v>090-3671-9640</v>
          </cell>
          <cell r="N30" t="str">
            <v>090-8931-0709</v>
          </cell>
          <cell r="O30" t="str">
            <v>テクノA17</v>
          </cell>
          <cell r="P30" t="str">
            <v>する</v>
          </cell>
        </row>
        <row r="31">
          <cell r="E31" t="str">
            <v>荒川　智大</v>
          </cell>
          <cell r="F31" t="str">
            <v>アラカワトモヒロ</v>
          </cell>
          <cell r="G31" t="str">
            <v>男</v>
          </cell>
          <cell r="J31" t="str">
            <v>神戸大学</v>
          </cell>
          <cell r="K31" t="str">
            <v>17-2</v>
          </cell>
          <cell r="M31" t="str">
            <v>090-5584-7306</v>
          </cell>
          <cell r="N31" t="str">
            <v>0285-45-0928</v>
          </cell>
          <cell r="O31" t="str">
            <v>テクノA17</v>
          </cell>
          <cell r="P31" t="str">
            <v>する</v>
          </cell>
        </row>
        <row r="32">
          <cell r="E32" t="str">
            <v>安西　航洋</v>
          </cell>
          <cell r="F32" t="str">
            <v>アンザイコウヨウ</v>
          </cell>
          <cell r="G32" t="str">
            <v>男</v>
          </cell>
          <cell r="J32" t="str">
            <v>関東学院大学</v>
          </cell>
          <cell r="K32" t="str">
            <v>11-99</v>
          </cell>
          <cell r="M32" t="str">
            <v>080-1359-7890</v>
          </cell>
          <cell r="N32" t="str">
            <v>03-3622-3356</v>
          </cell>
          <cell r="O32" t="str">
            <v>テクノA17</v>
          </cell>
          <cell r="P32" t="str">
            <v>する</v>
          </cell>
        </row>
        <row r="33">
          <cell r="E33" t="str">
            <v>石井　良平</v>
          </cell>
          <cell r="F33" t="str">
            <v>イシイリョウヘイ</v>
          </cell>
          <cell r="G33" t="str">
            <v>男</v>
          </cell>
          <cell r="J33" t="str">
            <v>京都大学</v>
          </cell>
          <cell r="K33" t="str">
            <v>12</v>
          </cell>
          <cell r="M33" t="str">
            <v>090-1074-7878</v>
          </cell>
          <cell r="N33" t="str">
            <v>06-6872-1989</v>
          </cell>
          <cell r="O33" t="str">
            <v>テクノA17</v>
          </cell>
          <cell r="P33" t="str">
            <v>する</v>
          </cell>
        </row>
        <row r="34">
          <cell r="E34" t="str">
            <v>石黒　一也</v>
          </cell>
          <cell r="F34" t="str">
            <v>イシグロカズヤ</v>
          </cell>
          <cell r="G34" t="str">
            <v>男</v>
          </cell>
          <cell r="J34" t="str">
            <v>滋賀大学</v>
          </cell>
          <cell r="K34" t="str">
            <v>19-38</v>
          </cell>
          <cell r="L34" t="str">
            <v>xxx.k.az0234j@docomo.ne.jp</v>
          </cell>
          <cell r="M34" t="str">
            <v>080-6902-3495</v>
          </cell>
          <cell r="N34" t="str">
            <v>090-9127-2551</v>
          </cell>
          <cell r="O34" t="str">
            <v>テクノA17</v>
          </cell>
          <cell r="P34" t="str">
            <v>する</v>
          </cell>
        </row>
        <row r="35">
          <cell r="E35" t="str">
            <v>井上　勝之</v>
          </cell>
          <cell r="F35" t="str">
            <v>イノウエカツユキ</v>
          </cell>
          <cell r="G35" t="str">
            <v>男</v>
          </cell>
          <cell r="I35" t="str">
            <v>大阪府枚方市高塚町1-1-507</v>
          </cell>
          <cell r="J35" t="str">
            <v>同志社大学</v>
          </cell>
          <cell r="K35" t="str">
            <v>35-28</v>
          </cell>
          <cell r="L35" t="str">
            <v>katsulor@i.softbank.jp</v>
          </cell>
          <cell r="M35" t="str">
            <v>080-1430-7478</v>
          </cell>
          <cell r="N35" t="str">
            <v>090-5245-9264</v>
          </cell>
          <cell r="O35" t="str">
            <v>テクノA17</v>
          </cell>
          <cell r="P35" t="str">
            <v>する</v>
          </cell>
        </row>
        <row r="36">
          <cell r="E36" t="str">
            <v>伊部　敬信</v>
          </cell>
          <cell r="F36" t="str">
            <v>イベタカノブ</v>
          </cell>
          <cell r="G36" t="str">
            <v>男</v>
          </cell>
          <cell r="J36" t="str">
            <v>早稲田大学</v>
          </cell>
          <cell r="K36" t="str">
            <v>53-4</v>
          </cell>
          <cell r="M36" t="str">
            <v>090-9390-2221</v>
          </cell>
          <cell r="N36" t="str">
            <v>0422-55-2243</v>
          </cell>
          <cell r="O36" t="str">
            <v>テクノA17</v>
          </cell>
          <cell r="P36" t="str">
            <v>する</v>
          </cell>
        </row>
        <row r="37">
          <cell r="E37" t="str">
            <v>今林　大亮</v>
          </cell>
          <cell r="F37" t="str">
            <v>イマバヤシダイスケ　　</v>
          </cell>
          <cell r="G37" t="str">
            <v>男</v>
          </cell>
          <cell r="J37" t="str">
            <v>明治大学</v>
          </cell>
          <cell r="K37" t="str">
            <v>46-1</v>
          </cell>
          <cell r="M37" t="str">
            <v>080-1746-5248</v>
          </cell>
          <cell r="N37" t="str">
            <v>090-7395-5775</v>
          </cell>
          <cell r="O37" t="str">
            <v>テクノA17</v>
          </cell>
          <cell r="P37" t="str">
            <v>既</v>
          </cell>
        </row>
        <row r="38">
          <cell r="E38" t="str">
            <v>岩崎　雄太</v>
          </cell>
          <cell r="F38" t="str">
            <v>イワサキユウタ</v>
          </cell>
          <cell r="G38" t="str">
            <v>男</v>
          </cell>
          <cell r="J38" t="str">
            <v>株）アルテクナ</v>
          </cell>
          <cell r="K38" t="str">
            <v>JPN170</v>
          </cell>
          <cell r="M38" t="str">
            <v>080-9362-1110</v>
          </cell>
          <cell r="N38" t="str">
            <v>046-873-1836</v>
          </cell>
          <cell r="O38" t="str">
            <v>テクノA17</v>
          </cell>
          <cell r="P38" t="str">
            <v>既</v>
          </cell>
        </row>
        <row r="39">
          <cell r="E39" t="str">
            <v>石田　祥</v>
          </cell>
          <cell r="F39" t="str">
            <v>イシダショウ</v>
          </cell>
          <cell r="G39" t="str">
            <v>男</v>
          </cell>
          <cell r="J39" t="str">
            <v>関東学院大学</v>
          </cell>
          <cell r="K39" t="str">
            <v>11-4</v>
          </cell>
          <cell r="M39" t="str">
            <v>080-6579-5873</v>
          </cell>
          <cell r="N39" t="str">
            <v>044-233-1885</v>
          </cell>
          <cell r="O39" t="str">
            <v>テクノA17</v>
          </cell>
          <cell r="P39" t="str">
            <v>する</v>
          </cell>
        </row>
        <row r="40">
          <cell r="E40" t="str">
            <v>榎並　秀斗</v>
          </cell>
          <cell r="F40" t="str">
            <v>エナミシュウト</v>
          </cell>
          <cell r="G40" t="str">
            <v>男</v>
          </cell>
          <cell r="J40" t="str">
            <v>関西学院大学</v>
          </cell>
          <cell r="K40" t="str">
            <v>10-11</v>
          </cell>
          <cell r="M40" t="str">
            <v>080-1504-4616</v>
          </cell>
          <cell r="N40" t="str">
            <v>078-903-5315</v>
          </cell>
          <cell r="O40" t="str">
            <v>テクノA17</v>
          </cell>
          <cell r="P40" t="str">
            <v>する</v>
          </cell>
        </row>
        <row r="41">
          <cell r="E41" t="str">
            <v>大滝　遥</v>
          </cell>
          <cell r="F41" t="str">
            <v>オオタキハルカ</v>
          </cell>
          <cell r="G41" t="str">
            <v>男</v>
          </cell>
          <cell r="J41" t="str">
            <v>桜美林大学</v>
          </cell>
          <cell r="K41" t="str">
            <v>4-1</v>
          </cell>
          <cell r="M41" t="str">
            <v>090-4613-0605</v>
          </cell>
          <cell r="N41" t="str">
            <v>090-1656-9074</v>
          </cell>
          <cell r="O41" t="str">
            <v>テクノA17</v>
          </cell>
          <cell r="P41" t="str">
            <v>する</v>
          </cell>
        </row>
        <row r="42">
          <cell r="E42" t="str">
            <v>大塚　智史</v>
          </cell>
          <cell r="F42" t="str">
            <v>オオツカサトシ</v>
          </cell>
          <cell r="G42" t="str">
            <v>男</v>
          </cell>
          <cell r="H42" t="str">
            <v>563-0034</v>
          </cell>
          <cell r="I42" t="str">
            <v>大阪府池田市空港1-1-13-301号</v>
          </cell>
          <cell r="J42" t="str">
            <v>大阪大学</v>
          </cell>
          <cell r="K42" t="str">
            <v>87-3</v>
          </cell>
          <cell r="L42" t="str">
            <v>ohtksts.524.xi@gmail.com</v>
          </cell>
          <cell r="M42" t="str">
            <v>080-5328-2243</v>
          </cell>
          <cell r="N42" t="str">
            <v>077-549-2243</v>
          </cell>
          <cell r="O42" t="str">
            <v>テクノA17</v>
          </cell>
          <cell r="P42" t="str">
            <v>する</v>
          </cell>
        </row>
        <row r="43">
          <cell r="E43" t="str">
            <v>大西　恒尚</v>
          </cell>
          <cell r="F43" t="str">
            <v>オオニシツネヒサ</v>
          </cell>
          <cell r="G43" t="str">
            <v>男</v>
          </cell>
          <cell r="J43" t="str">
            <v>京都大学</v>
          </cell>
          <cell r="K43" t="str">
            <v>12-9</v>
          </cell>
          <cell r="M43" t="str">
            <v>080-9475-1745</v>
          </cell>
          <cell r="N43" t="str">
            <v>072-483-6476</v>
          </cell>
          <cell r="O43" t="str">
            <v>テクノA17</v>
          </cell>
          <cell r="P43" t="str">
            <v>する</v>
          </cell>
        </row>
        <row r="44">
          <cell r="E44" t="str">
            <v>大森　上総</v>
          </cell>
          <cell r="F44" t="str">
            <v>オオモリカズサ</v>
          </cell>
          <cell r="G44" t="str">
            <v>男</v>
          </cell>
          <cell r="H44" t="str">
            <v>520-2552</v>
          </cell>
          <cell r="I44" t="str">
            <v>滋賀県蒲生郡竜王町小口1139-6</v>
          </cell>
          <cell r="J44" t="str">
            <v>同志社大学</v>
          </cell>
          <cell r="K44" t="str">
            <v>35-19</v>
          </cell>
          <cell r="L44" t="str">
            <v>kazu6slamdunk@ezweb.ne.jp</v>
          </cell>
          <cell r="M44" t="str">
            <v>080-6160-4191</v>
          </cell>
          <cell r="N44" t="str">
            <v>0748-26-6536</v>
          </cell>
          <cell r="O44" t="str">
            <v>テクノA17</v>
          </cell>
          <cell r="P44" t="str">
            <v>する</v>
          </cell>
        </row>
        <row r="45">
          <cell r="E45" t="str">
            <v>岡田　亮</v>
          </cell>
          <cell r="F45" t="str">
            <v>オカダリョウ</v>
          </cell>
          <cell r="G45" t="str">
            <v>男</v>
          </cell>
          <cell r="J45" t="str">
            <v>香川大学医学部</v>
          </cell>
          <cell r="K45" t="str">
            <v>6-10</v>
          </cell>
          <cell r="M45" t="str">
            <v>080-6127-6192</v>
          </cell>
          <cell r="N45" t="str">
            <v>090-1980-2483</v>
          </cell>
          <cell r="O45" t="str">
            <v>テクノA17</v>
          </cell>
          <cell r="P45" t="str">
            <v>する</v>
          </cell>
        </row>
        <row r="46">
          <cell r="E46" t="str">
            <v>小川　拓洋</v>
          </cell>
          <cell r="F46" t="str">
            <v>オガワタクヒロ</v>
          </cell>
          <cell r="G46" t="str">
            <v>男</v>
          </cell>
          <cell r="H46" t="str">
            <v>612-8494</v>
          </cell>
          <cell r="I46" t="str">
            <v>伏見区久我東町222-8</v>
          </cell>
          <cell r="J46" t="str">
            <v>同志社大学</v>
          </cell>
          <cell r="K46" t="str">
            <v>35-45</v>
          </cell>
          <cell r="L46" t="str">
            <v>taku5506140@gmail.com</v>
          </cell>
          <cell r="M46" t="str">
            <v>090-6159-0803</v>
          </cell>
          <cell r="N46" t="str">
            <v>090-2013-8200</v>
          </cell>
          <cell r="O46" t="str">
            <v>テクノA17</v>
          </cell>
          <cell r="P46" t="str">
            <v>する</v>
          </cell>
        </row>
        <row r="47">
          <cell r="E47" t="str">
            <v>奥嶋　一世</v>
          </cell>
          <cell r="F47" t="str">
            <v>オクジマイッセイ</v>
          </cell>
          <cell r="G47" t="str">
            <v>男</v>
          </cell>
          <cell r="J47" t="str">
            <v>琉球大学</v>
          </cell>
          <cell r="K47" t="str">
            <v>52-9</v>
          </cell>
          <cell r="M47" t="str">
            <v>090-7786-1757</v>
          </cell>
          <cell r="N47" t="str">
            <v>090-5144-8196</v>
          </cell>
          <cell r="O47" t="str">
            <v>テクノA17</v>
          </cell>
          <cell r="P47" t="str">
            <v>する</v>
          </cell>
        </row>
        <row r="48">
          <cell r="E48" t="str">
            <v>小倉　隆寛</v>
          </cell>
          <cell r="F48" t="str">
            <v>オグラタカヒロ</v>
          </cell>
          <cell r="G48" t="str">
            <v>男</v>
          </cell>
          <cell r="J48" t="str">
            <v>立命館大学</v>
          </cell>
          <cell r="K48" t="str">
            <v>51-66</v>
          </cell>
          <cell r="M48" t="str">
            <v>090-3166-7216</v>
          </cell>
          <cell r="N48" t="str">
            <v>0772-25-0665</v>
          </cell>
          <cell r="O48" t="str">
            <v>テクノA17</v>
          </cell>
          <cell r="P48" t="str">
            <v>する</v>
          </cell>
        </row>
        <row r="49">
          <cell r="E49" t="str">
            <v>小笹　敬造</v>
          </cell>
          <cell r="F49" t="str">
            <v>オザサケイゾウ</v>
          </cell>
          <cell r="G49" t="str">
            <v>男</v>
          </cell>
          <cell r="J49" t="str">
            <v>滋賀県立大学OB</v>
          </cell>
          <cell r="K49" t="str">
            <v>JPN772</v>
          </cell>
          <cell r="L49" t="str">
            <v>usp77-13k.o.sail-racing-team@ezweb.ne.jp</v>
          </cell>
          <cell r="M49" t="str">
            <v>090-6246-3155</v>
          </cell>
          <cell r="N49" t="str">
            <v>090-3718-1392</v>
          </cell>
          <cell r="O49" t="str">
            <v>テクノA17</v>
          </cell>
          <cell r="P49" t="str">
            <v>する</v>
          </cell>
        </row>
        <row r="50">
          <cell r="E50" t="str">
            <v>小幡　瑠哉</v>
          </cell>
          <cell r="F50" t="str">
            <v>オバタリュウヤ</v>
          </cell>
          <cell r="G50" t="str">
            <v>男</v>
          </cell>
          <cell r="J50" t="str">
            <v>関東学院大学</v>
          </cell>
          <cell r="K50" t="str">
            <v>11-9</v>
          </cell>
          <cell r="M50" t="str">
            <v>090-7699-5012</v>
          </cell>
          <cell r="N50" t="str">
            <v>090-4113-9952</v>
          </cell>
          <cell r="O50" t="str">
            <v>テクノA17</v>
          </cell>
          <cell r="P50" t="str">
            <v>する</v>
          </cell>
        </row>
        <row r="51">
          <cell r="E51" t="str">
            <v>小花　海月</v>
          </cell>
          <cell r="F51" t="str">
            <v>オバナミズキ</v>
          </cell>
          <cell r="G51" t="str">
            <v>男</v>
          </cell>
          <cell r="J51" t="str">
            <v>甲南大学</v>
          </cell>
          <cell r="K51" t="str">
            <v>16-9</v>
          </cell>
          <cell r="M51" t="str">
            <v>080-4215-8921</v>
          </cell>
          <cell r="N51" t="str">
            <v>090-9199-9427</v>
          </cell>
          <cell r="O51" t="str">
            <v>テクノA17</v>
          </cell>
          <cell r="P51" t="str">
            <v>する</v>
          </cell>
        </row>
        <row r="52">
          <cell r="E52" t="str">
            <v>垣谷　隆仁</v>
          </cell>
          <cell r="F52" t="str">
            <v>カキタニタカヒト</v>
          </cell>
          <cell r="G52" t="str">
            <v>男</v>
          </cell>
          <cell r="J52" t="str">
            <v>滋賀県立大学</v>
          </cell>
          <cell r="K52" t="str">
            <v>77-9</v>
          </cell>
          <cell r="L52" t="str">
            <v>kakky.t@i.softbank.jp</v>
          </cell>
          <cell r="M52" t="str">
            <v>090-7341-4882</v>
          </cell>
          <cell r="N52" t="str">
            <v>090-3464-3393</v>
          </cell>
          <cell r="O52" t="str">
            <v>テクノA17</v>
          </cell>
          <cell r="P52" t="str">
            <v>しない</v>
          </cell>
        </row>
        <row r="53">
          <cell r="E53" t="str">
            <v>柿本　涼太郎</v>
          </cell>
          <cell r="F53" t="str">
            <v>カキモトリョウタロウ</v>
          </cell>
          <cell r="G53" t="str">
            <v>男</v>
          </cell>
          <cell r="J53" t="str">
            <v>京都大学</v>
          </cell>
          <cell r="K53" t="str">
            <v>12-3</v>
          </cell>
          <cell r="L53" t="str">
            <v>tomatotomato1221@gmail.com</v>
          </cell>
          <cell r="M53" t="str">
            <v>080-3766-4410</v>
          </cell>
          <cell r="N53" t="str">
            <v>075-571-5339</v>
          </cell>
          <cell r="O53" t="str">
            <v>テクノA17</v>
          </cell>
          <cell r="P53" t="str">
            <v>する</v>
          </cell>
        </row>
        <row r="54">
          <cell r="E54" t="str">
            <v>川崎　竜太郎</v>
          </cell>
          <cell r="F54" t="str">
            <v>カワサキリュウタロウ</v>
          </cell>
          <cell r="G54" t="str">
            <v>男</v>
          </cell>
          <cell r="J54" t="str">
            <v>関西学院大学</v>
          </cell>
          <cell r="K54" t="str">
            <v>10-5</v>
          </cell>
          <cell r="M54" t="str">
            <v>080-2444-2897</v>
          </cell>
          <cell r="N54" t="str">
            <v>072-227-6789</v>
          </cell>
          <cell r="O54" t="str">
            <v>テクノA17</v>
          </cell>
          <cell r="P54" t="str">
            <v>既</v>
          </cell>
        </row>
        <row r="55">
          <cell r="E55" t="str">
            <v>川端　良太</v>
          </cell>
          <cell r="F55" t="str">
            <v>カワバタリョウタ</v>
          </cell>
          <cell r="G55" t="str">
            <v>男</v>
          </cell>
          <cell r="J55" t="str">
            <v>青山学院大学</v>
          </cell>
          <cell r="K55" t="str">
            <v>3-72</v>
          </cell>
          <cell r="L55" t="str">
            <v>mailot-butter-jauno@softbank.ne.jp</v>
          </cell>
          <cell r="M55" t="str">
            <v>090-5285-2945</v>
          </cell>
          <cell r="N55" t="str">
            <v>090-7974-2109</v>
          </cell>
          <cell r="O55" t="str">
            <v>テクノA17</v>
          </cell>
          <cell r="P55" t="str">
            <v>する</v>
          </cell>
        </row>
        <row r="56">
          <cell r="E56" t="str">
            <v>川本　俊</v>
          </cell>
          <cell r="F56" t="str">
            <v>カワモトシュン</v>
          </cell>
          <cell r="G56" t="str">
            <v>男</v>
          </cell>
          <cell r="J56" t="str">
            <v>甲南大学</v>
          </cell>
          <cell r="K56" t="str">
            <v>16-4</v>
          </cell>
          <cell r="M56" t="str">
            <v>080-3819-9408</v>
          </cell>
          <cell r="N56" t="str">
            <v>078-792-9595</v>
          </cell>
          <cell r="O56" t="str">
            <v>テクノA17</v>
          </cell>
          <cell r="P56" t="str">
            <v>する</v>
          </cell>
        </row>
        <row r="57">
          <cell r="E57" t="str">
            <v>神崎　隼人</v>
          </cell>
          <cell r="F57" t="str">
            <v>カンザキハヤト</v>
          </cell>
          <cell r="G57" t="str">
            <v>男</v>
          </cell>
          <cell r="J57" t="str">
            <v>京都大学</v>
          </cell>
          <cell r="K57" t="str">
            <v>12-99</v>
          </cell>
          <cell r="M57" t="str">
            <v>090-6846-7449</v>
          </cell>
          <cell r="N57" t="str">
            <v>090-1683-8201</v>
          </cell>
          <cell r="O57" t="str">
            <v>テクノA17</v>
          </cell>
          <cell r="P57" t="str">
            <v>する</v>
          </cell>
        </row>
        <row r="58">
          <cell r="E58" t="str">
            <v>神澤　達也</v>
          </cell>
          <cell r="F58" t="str">
            <v>カンザワタツヤ</v>
          </cell>
          <cell r="G58" t="str">
            <v>男</v>
          </cell>
          <cell r="J58" t="str">
            <v>神戸大学</v>
          </cell>
          <cell r="K58" t="str">
            <v>17-24</v>
          </cell>
          <cell r="M58" t="str">
            <v>090-1950-0655</v>
          </cell>
          <cell r="N58" t="str">
            <v>090-6374-8400</v>
          </cell>
          <cell r="O58" t="str">
            <v>テクノA17</v>
          </cell>
          <cell r="P58" t="str">
            <v>する</v>
          </cell>
        </row>
        <row r="59">
          <cell r="E59" t="str">
            <v>神成　紘史朗</v>
          </cell>
          <cell r="F59" t="str">
            <v>カンナリコウシロウ</v>
          </cell>
          <cell r="G59" t="str">
            <v>男</v>
          </cell>
          <cell r="J59" t="str">
            <v>明治大学</v>
          </cell>
          <cell r="K59" t="str">
            <v>46-0</v>
          </cell>
          <cell r="M59" t="str">
            <v>090-5572-4791</v>
          </cell>
          <cell r="N59" t="str">
            <v>080-3545-7076</v>
          </cell>
          <cell r="O59" t="str">
            <v>テクノA17</v>
          </cell>
          <cell r="P59" t="str">
            <v>する</v>
          </cell>
        </row>
        <row r="60">
          <cell r="E60" t="str">
            <v>木内　浩平</v>
          </cell>
          <cell r="F60" t="str">
            <v>キウチコウヘイ</v>
          </cell>
          <cell r="G60" t="str">
            <v>男</v>
          </cell>
          <cell r="J60" t="str">
            <v>関東学院大学</v>
          </cell>
          <cell r="K60" t="str">
            <v>11-17</v>
          </cell>
          <cell r="M60" t="str">
            <v>090-8311-0574</v>
          </cell>
          <cell r="N60" t="str">
            <v>090-4365-5355</v>
          </cell>
          <cell r="O60" t="str">
            <v>テクノA17</v>
          </cell>
          <cell r="P60" t="str">
            <v>する</v>
          </cell>
        </row>
        <row r="61">
          <cell r="E61" t="str">
            <v>岸本　翔</v>
          </cell>
          <cell r="F61" t="str">
            <v>キシモトカケル</v>
          </cell>
          <cell r="G61" t="str">
            <v>男</v>
          </cell>
          <cell r="J61" t="str">
            <v>関東学院大学</v>
          </cell>
          <cell r="K61" t="str">
            <v>11-58</v>
          </cell>
          <cell r="M61" t="str">
            <v>090-6868-5760</v>
          </cell>
          <cell r="N61" t="str">
            <v>090-1941-3283</v>
          </cell>
          <cell r="O61" t="str">
            <v>テクノA17</v>
          </cell>
          <cell r="P61" t="str">
            <v>する</v>
          </cell>
        </row>
        <row r="62">
          <cell r="E62" t="str">
            <v>北川　裕一</v>
          </cell>
          <cell r="F62" t="str">
            <v>キタガワユウイチ</v>
          </cell>
          <cell r="G62" t="str">
            <v>男</v>
          </cell>
          <cell r="J62" t="str">
            <v>滋賀大学</v>
          </cell>
          <cell r="K62" t="str">
            <v>19-1</v>
          </cell>
          <cell r="L62" t="str">
            <v>yu-ichi1125@docomo.ne.jp</v>
          </cell>
          <cell r="M62" t="str">
            <v>090-2346-2977</v>
          </cell>
          <cell r="N62" t="str">
            <v>054-367-1724</v>
          </cell>
          <cell r="O62" t="str">
            <v>テクノA17</v>
          </cell>
          <cell r="P62" t="str">
            <v>する</v>
          </cell>
        </row>
        <row r="63">
          <cell r="E63" t="str">
            <v>久保田　和斗</v>
          </cell>
          <cell r="F63" t="str">
            <v>クボタカズト</v>
          </cell>
          <cell r="G63" t="str">
            <v>男</v>
          </cell>
          <cell r="J63" t="str">
            <v>早稲田大学</v>
          </cell>
          <cell r="K63" t="str">
            <v>53-8</v>
          </cell>
          <cell r="M63" t="str">
            <v>090-9392-9053</v>
          </cell>
          <cell r="N63" t="str">
            <v>03-3889-3242</v>
          </cell>
          <cell r="O63" t="str">
            <v>テクノA17</v>
          </cell>
          <cell r="P63" t="str">
            <v>既</v>
          </cell>
        </row>
        <row r="64">
          <cell r="E64" t="str">
            <v>栗原　真志</v>
          </cell>
          <cell r="F64" t="str">
            <v>クリハラマサシ</v>
          </cell>
          <cell r="G64" t="str">
            <v>男</v>
          </cell>
          <cell r="J64" t="str">
            <v>横浜国立大学</v>
          </cell>
          <cell r="K64" t="str">
            <v>48-1</v>
          </cell>
          <cell r="M64" t="str">
            <v>080-6657-8641</v>
          </cell>
          <cell r="N64" t="str">
            <v>0495-33-0484</v>
          </cell>
          <cell r="O64" t="str">
            <v>テクノA17</v>
          </cell>
          <cell r="P64" t="str">
            <v>する</v>
          </cell>
        </row>
        <row r="65">
          <cell r="E65" t="str">
            <v>黒滝　俊輔</v>
          </cell>
          <cell r="F65" t="str">
            <v>クロタキシュンスケ</v>
          </cell>
          <cell r="G65" t="str">
            <v>男</v>
          </cell>
          <cell r="J65" t="str">
            <v>立命館大学</v>
          </cell>
          <cell r="K65" t="str">
            <v>51-9</v>
          </cell>
          <cell r="M65" t="str">
            <v>080-1652-8501</v>
          </cell>
          <cell r="N65" t="str">
            <v>090-4046-6051</v>
          </cell>
          <cell r="O65" t="str">
            <v>テクノA17</v>
          </cell>
          <cell r="P65" t="str">
            <v>する</v>
          </cell>
        </row>
        <row r="66">
          <cell r="E66" t="str">
            <v>小池　哲史</v>
          </cell>
          <cell r="F66" t="str">
            <v>コイケテツシ</v>
          </cell>
          <cell r="G66" t="str">
            <v>男</v>
          </cell>
          <cell r="J66" t="str">
            <v>関東学院OB</v>
          </cell>
          <cell r="K66" t="str">
            <v>1114</v>
          </cell>
          <cell r="M66" t="str">
            <v>090-6114-6618</v>
          </cell>
          <cell r="N66" t="str">
            <v>045-774-0068</v>
          </cell>
          <cell r="O66" t="str">
            <v>テクノA17</v>
          </cell>
          <cell r="P66" t="str">
            <v>既</v>
          </cell>
        </row>
        <row r="67">
          <cell r="E67" t="str">
            <v>高　泰英</v>
          </cell>
          <cell r="F67" t="str">
            <v>コウデヨン</v>
          </cell>
          <cell r="G67" t="str">
            <v>男</v>
          </cell>
          <cell r="J67" t="str">
            <v>神戸大学</v>
          </cell>
          <cell r="K67" t="str">
            <v>17-3</v>
          </cell>
          <cell r="M67" t="str">
            <v>080-2913-3542</v>
          </cell>
          <cell r="N67" t="str">
            <v>080-1715-2101</v>
          </cell>
          <cell r="O67" t="str">
            <v>テクノA17</v>
          </cell>
          <cell r="P67" t="str">
            <v>する</v>
          </cell>
        </row>
        <row r="68">
          <cell r="E68" t="str">
            <v>小堀　亮</v>
          </cell>
          <cell r="F68" t="str">
            <v>コボリマコト</v>
          </cell>
          <cell r="G68" t="str">
            <v>男</v>
          </cell>
          <cell r="J68" t="str">
            <v>滋賀県立大学</v>
          </cell>
          <cell r="K68" t="str">
            <v>77-1</v>
          </cell>
          <cell r="M68" t="str">
            <v>080-5718-6216</v>
          </cell>
          <cell r="N68" t="str">
            <v>090-6737-8724</v>
          </cell>
          <cell r="O68" t="str">
            <v>テクノA17</v>
          </cell>
          <cell r="P68" t="str">
            <v>する</v>
          </cell>
        </row>
        <row r="69">
          <cell r="E69" t="str">
            <v>小松　大悟</v>
          </cell>
          <cell r="F69" t="str">
            <v>コマツダイゴ</v>
          </cell>
          <cell r="G69" t="str">
            <v>男</v>
          </cell>
          <cell r="J69" t="str">
            <v>京都大学</v>
          </cell>
          <cell r="K69" t="str">
            <v>12-00</v>
          </cell>
          <cell r="M69" t="str">
            <v>090-6200-2846</v>
          </cell>
          <cell r="N69" t="str">
            <v>077-549-2846</v>
          </cell>
          <cell r="O69" t="str">
            <v>テクノA17</v>
          </cell>
          <cell r="P69" t="str">
            <v>既</v>
          </cell>
        </row>
        <row r="70">
          <cell r="E70" t="str">
            <v>小松　正直</v>
          </cell>
          <cell r="F70" t="str">
            <v>コマツマサナオ</v>
          </cell>
          <cell r="G70" t="str">
            <v>男</v>
          </cell>
          <cell r="H70" t="str">
            <v>601-8003</v>
          </cell>
          <cell r="I70" t="str">
            <v>京都市南区東九条西山王町5デュアルコート八条口502</v>
          </cell>
          <cell r="J70" t="str">
            <v>同志社大学</v>
          </cell>
          <cell r="K70" t="str">
            <v>35-1</v>
          </cell>
          <cell r="L70" t="str">
            <v>gbp.mzn_0322@docomo.ne.jp</v>
          </cell>
          <cell r="M70" t="str">
            <v>090-4504-5506</v>
          </cell>
          <cell r="N70" t="str">
            <v>090-7625-1135</v>
          </cell>
          <cell r="O70" t="str">
            <v>テクノA17</v>
          </cell>
          <cell r="P70" t="str">
            <v>する</v>
          </cell>
        </row>
        <row r="71">
          <cell r="E71" t="str">
            <v>近藤　風太</v>
          </cell>
          <cell r="F71" t="str">
            <v>コンドウフウタ</v>
          </cell>
          <cell r="G71" t="str">
            <v>男</v>
          </cell>
          <cell r="J71" t="str">
            <v>滋賀県立大学</v>
          </cell>
          <cell r="K71" t="str">
            <v>77-3</v>
          </cell>
          <cell r="L71" t="str">
            <v>futa_elmo15@ezweb.ne.jp</v>
          </cell>
          <cell r="M71" t="str">
            <v>090-1299-8250</v>
          </cell>
          <cell r="N71" t="str">
            <v>090-4212-4690</v>
          </cell>
          <cell r="O71" t="str">
            <v>テクノA17</v>
          </cell>
          <cell r="P71" t="str">
            <v>する</v>
          </cell>
        </row>
        <row r="72">
          <cell r="E72" t="str">
            <v>坂下　智基</v>
          </cell>
          <cell r="F72" t="str">
            <v>サカシタトモキ</v>
          </cell>
          <cell r="G72" t="str">
            <v>男</v>
          </cell>
          <cell r="J72" t="str">
            <v>滋賀大学</v>
          </cell>
          <cell r="K72" t="str">
            <v>19-0</v>
          </cell>
          <cell r="M72" t="str">
            <v>090-4465-7964</v>
          </cell>
          <cell r="N72" t="str">
            <v>0561-76-1945</v>
          </cell>
          <cell r="O72" t="str">
            <v>テクノA17</v>
          </cell>
          <cell r="P72" t="str">
            <v>する</v>
          </cell>
        </row>
        <row r="73">
          <cell r="E73" t="str">
            <v>桜庭　章汰</v>
          </cell>
          <cell r="F73" t="str">
            <v>サクラバショウタ</v>
          </cell>
          <cell r="G73" t="str">
            <v>男</v>
          </cell>
          <cell r="J73" t="str">
            <v>滋賀大学</v>
          </cell>
          <cell r="K73" t="str">
            <v>19-13</v>
          </cell>
          <cell r="L73" t="str">
            <v>raba0312@gmail.com</v>
          </cell>
          <cell r="M73" t="str">
            <v>090-1296-9308</v>
          </cell>
          <cell r="N73" t="str">
            <v>090-2349-5780</v>
          </cell>
          <cell r="O73" t="str">
            <v>テクノA17</v>
          </cell>
          <cell r="P73" t="str">
            <v>する</v>
          </cell>
        </row>
        <row r="74">
          <cell r="E74" t="str">
            <v>佐々　将志</v>
          </cell>
          <cell r="F74" t="str">
            <v>ササマサシ</v>
          </cell>
          <cell r="G74" t="str">
            <v>男</v>
          </cell>
          <cell r="J74" t="str">
            <v>滋賀県立大学</v>
          </cell>
          <cell r="K74" t="str">
            <v>77-33</v>
          </cell>
          <cell r="L74" t="str">
            <v>m.sasa10.31@docomo.ne.jp</v>
          </cell>
          <cell r="M74" t="str">
            <v>080-1467-8738</v>
          </cell>
          <cell r="N74" t="str">
            <v>077-537-2165</v>
          </cell>
          <cell r="O74" t="str">
            <v>テクノA17</v>
          </cell>
          <cell r="P74" t="str">
            <v>する</v>
          </cell>
        </row>
        <row r="75">
          <cell r="E75" t="str">
            <v>定光　諒</v>
          </cell>
          <cell r="F75" t="str">
            <v>サダミツマコト</v>
          </cell>
          <cell r="G75" t="str">
            <v>男</v>
          </cell>
          <cell r="J75" t="str">
            <v>京都大学</v>
          </cell>
          <cell r="K75" t="str">
            <v>12-10</v>
          </cell>
          <cell r="M75" t="str">
            <v>090-9540-0140</v>
          </cell>
          <cell r="N75" t="str">
            <v>06-6846-5420</v>
          </cell>
          <cell r="O75" t="str">
            <v>テクノA17</v>
          </cell>
          <cell r="P75" t="str">
            <v>する</v>
          </cell>
        </row>
        <row r="76">
          <cell r="E76" t="str">
            <v>佐藤　亮太</v>
          </cell>
          <cell r="F76" t="str">
            <v>サトウリョウタ</v>
          </cell>
          <cell r="G76" t="str">
            <v>男</v>
          </cell>
          <cell r="J76" t="str">
            <v>香川大学</v>
          </cell>
          <cell r="K76" t="str">
            <v>6-3</v>
          </cell>
          <cell r="M76" t="str">
            <v>090-2709-2487</v>
          </cell>
          <cell r="N76" t="str">
            <v>078-981-5407</v>
          </cell>
          <cell r="O76" t="str">
            <v>テクノA17</v>
          </cell>
          <cell r="P76" t="str">
            <v>する</v>
          </cell>
        </row>
        <row r="77">
          <cell r="E77" t="str">
            <v>澤野　大暉</v>
          </cell>
          <cell r="F77" t="str">
            <v>サワノダイキ</v>
          </cell>
          <cell r="G77" t="str">
            <v>男</v>
          </cell>
          <cell r="J77" t="str">
            <v>早稲田大学</v>
          </cell>
          <cell r="K77" t="str">
            <v>53-0</v>
          </cell>
          <cell r="M77" t="str">
            <v>080-3181-9841</v>
          </cell>
          <cell r="N77" t="str">
            <v>080-3181-9841</v>
          </cell>
          <cell r="O77" t="str">
            <v>テクノA17</v>
          </cell>
          <cell r="P77" t="str">
            <v>する</v>
          </cell>
        </row>
        <row r="78">
          <cell r="E78" t="str">
            <v>塩田　良篤</v>
          </cell>
          <cell r="F78" t="str">
            <v>シオタヨシアツ</v>
          </cell>
          <cell r="G78" t="str">
            <v>男</v>
          </cell>
          <cell r="J78" t="str">
            <v>明治大学</v>
          </cell>
          <cell r="K78" t="str">
            <v>46-12</v>
          </cell>
          <cell r="L78" t="str">
            <v>hinichioyokuwasureru3@hotmail.co.jp</v>
          </cell>
          <cell r="M78" t="str">
            <v>090-2908-1397</v>
          </cell>
          <cell r="N78" t="str">
            <v>090-4417-3109</v>
          </cell>
          <cell r="O78" t="str">
            <v>テクノA17</v>
          </cell>
          <cell r="P78" t="str">
            <v>する</v>
          </cell>
        </row>
        <row r="79">
          <cell r="E79" t="str">
            <v>島本　隼人</v>
          </cell>
          <cell r="F79" t="str">
            <v>シマモトハヤト</v>
          </cell>
          <cell r="G79" t="str">
            <v>男</v>
          </cell>
          <cell r="I79" t="str">
            <v>大阪府池田市石橋2-16-7-305号</v>
          </cell>
          <cell r="J79" t="str">
            <v>大阪大学</v>
          </cell>
          <cell r="K79" t="str">
            <v>87-4</v>
          </cell>
          <cell r="L79" t="str">
            <v>simahel8810@gmail.com</v>
          </cell>
          <cell r="M79" t="str">
            <v>090-7115-4752</v>
          </cell>
          <cell r="N79" t="str">
            <v>077-574-3997</v>
          </cell>
          <cell r="O79" t="str">
            <v>テクノA17</v>
          </cell>
          <cell r="P79" t="str">
            <v>する</v>
          </cell>
        </row>
        <row r="80">
          <cell r="E80" t="str">
            <v>下田　国央</v>
          </cell>
          <cell r="F80" t="str">
            <v>シモダクニオ</v>
          </cell>
          <cell r="G80" t="str">
            <v>男</v>
          </cell>
          <cell r="J80" t="str">
            <v>上智大学</v>
          </cell>
          <cell r="K80" t="str">
            <v>20-55</v>
          </cell>
          <cell r="M80" t="str">
            <v>080-6613-4637</v>
          </cell>
          <cell r="N80" t="str">
            <v>080-1161-7555</v>
          </cell>
          <cell r="O80" t="str">
            <v>テクノA17</v>
          </cell>
          <cell r="P80" t="str">
            <v>する</v>
          </cell>
        </row>
        <row r="81">
          <cell r="E81" t="str">
            <v>鈴木　雅人</v>
          </cell>
          <cell r="F81" t="str">
            <v>スズキマサト</v>
          </cell>
          <cell r="G81" t="str">
            <v>男</v>
          </cell>
          <cell r="H81" t="str">
            <v>576-0022</v>
          </cell>
          <cell r="J81" t="str">
            <v>同志社大学</v>
          </cell>
          <cell r="K81" t="str">
            <v>35-9</v>
          </cell>
          <cell r="L81" t="str">
            <v>winsur126@docomo.ne.jp</v>
          </cell>
          <cell r="M81" t="str">
            <v>090-5907-8447</v>
          </cell>
          <cell r="N81" t="str">
            <v>072-893-3636</v>
          </cell>
          <cell r="O81" t="str">
            <v>テクノA17</v>
          </cell>
          <cell r="P81" t="str">
            <v>する</v>
          </cell>
        </row>
        <row r="82">
          <cell r="E82" t="str">
            <v>角　　一青</v>
          </cell>
          <cell r="F82" t="str">
            <v>スミイッセイ</v>
          </cell>
          <cell r="G82" t="str">
            <v>男</v>
          </cell>
          <cell r="J82" t="str">
            <v>神戸大学</v>
          </cell>
          <cell r="K82" t="str">
            <v>17-7</v>
          </cell>
          <cell r="M82" t="str">
            <v>080-1715-2101</v>
          </cell>
          <cell r="N82" t="str">
            <v>0942-52-7295</v>
          </cell>
          <cell r="O82" t="str">
            <v>テクノA17</v>
          </cell>
          <cell r="P82" t="str">
            <v>する</v>
          </cell>
        </row>
        <row r="83">
          <cell r="E83" t="str">
            <v>関根　卓</v>
          </cell>
          <cell r="F83" t="str">
            <v>セキネタク</v>
          </cell>
          <cell r="G83" t="str">
            <v>男</v>
          </cell>
          <cell r="J83" t="str">
            <v>武蔵大学</v>
          </cell>
          <cell r="K83" t="str">
            <v>44-11</v>
          </cell>
          <cell r="M83" t="str">
            <v>090-4173-5827</v>
          </cell>
          <cell r="N83" t="str">
            <v>080-5030-7627</v>
          </cell>
          <cell r="O83" t="str">
            <v>テクノA17</v>
          </cell>
          <cell r="P83" t="str">
            <v>する</v>
          </cell>
        </row>
        <row r="84">
          <cell r="E84" t="str">
            <v>平　卓也</v>
          </cell>
          <cell r="F84" t="str">
            <v>タイラタクヤ</v>
          </cell>
          <cell r="G84" t="str">
            <v>男</v>
          </cell>
          <cell r="J84" t="str">
            <v>香川大学医学部</v>
          </cell>
          <cell r="K84" t="str">
            <v>6-2</v>
          </cell>
          <cell r="M84" t="str">
            <v>090-5374-6101</v>
          </cell>
          <cell r="N84" t="str">
            <v>080-425-2239</v>
          </cell>
          <cell r="O84" t="str">
            <v>テクノA17</v>
          </cell>
          <cell r="P84" t="str">
            <v>する</v>
          </cell>
        </row>
        <row r="85">
          <cell r="E85" t="str">
            <v>高津　一晃</v>
          </cell>
          <cell r="F85" t="str">
            <v>タカツカズアキ</v>
          </cell>
          <cell r="G85" t="str">
            <v>男</v>
          </cell>
          <cell r="J85" t="str">
            <v>慶応大学</v>
          </cell>
          <cell r="K85" t="str">
            <v>15-1</v>
          </cell>
          <cell r="L85" t="str">
            <v>taka2-rusk@softbank.ne.jp</v>
          </cell>
          <cell r="M85" t="str">
            <v>090-6046-7173</v>
          </cell>
          <cell r="N85" t="str">
            <v>045-383-9772</v>
          </cell>
          <cell r="O85" t="str">
            <v>テクノA17</v>
          </cell>
          <cell r="P85" t="str">
            <v>既</v>
          </cell>
        </row>
        <row r="86">
          <cell r="E86" t="str">
            <v>高橋　一稀</v>
          </cell>
          <cell r="F86" t="str">
            <v>タカハシカズキ</v>
          </cell>
          <cell r="G86" t="str">
            <v>男</v>
          </cell>
          <cell r="J86" t="str">
            <v>京都大学</v>
          </cell>
          <cell r="K86" t="str">
            <v>12-34</v>
          </cell>
          <cell r="M86" t="str">
            <v>080-4029-0927</v>
          </cell>
          <cell r="N86" t="str">
            <v>090-5887-2599</v>
          </cell>
          <cell r="O86" t="str">
            <v>テクノA17</v>
          </cell>
          <cell r="P86" t="str">
            <v>する</v>
          </cell>
        </row>
        <row r="87">
          <cell r="E87" t="str">
            <v>高宮　悠太郎</v>
          </cell>
          <cell r="F87" t="str">
            <v>タカミヤユウタロウ</v>
          </cell>
          <cell r="G87" t="str">
            <v>男</v>
          </cell>
          <cell r="J87" t="str">
            <v>慶応大学</v>
          </cell>
          <cell r="K87" t="str">
            <v>43-5</v>
          </cell>
          <cell r="M87" t="str">
            <v>090-1559-6287</v>
          </cell>
          <cell r="N87" t="str">
            <v>03-5248-1349</v>
          </cell>
          <cell r="O87" t="str">
            <v>テクノA17</v>
          </cell>
          <cell r="P87" t="str">
            <v>する</v>
          </cell>
        </row>
        <row r="88">
          <cell r="E88" t="str">
            <v>田中　玄基</v>
          </cell>
          <cell r="F88" t="str">
            <v>タナカゲンキ</v>
          </cell>
          <cell r="G88" t="str">
            <v>男</v>
          </cell>
          <cell r="J88" t="str">
            <v>明治大学</v>
          </cell>
          <cell r="K88" t="str">
            <v>46-17</v>
          </cell>
          <cell r="M88" t="str">
            <v>080-1160-4948</v>
          </cell>
          <cell r="N88" t="str">
            <v>090-5907-4115</v>
          </cell>
          <cell r="O88" t="str">
            <v>テクノA17</v>
          </cell>
          <cell r="P88" t="str">
            <v>する</v>
          </cell>
        </row>
        <row r="89">
          <cell r="E89" t="str">
            <v>田中　直樹</v>
          </cell>
          <cell r="F89" t="str">
            <v>タナカナオキ</v>
          </cell>
          <cell r="G89" t="str">
            <v>男</v>
          </cell>
          <cell r="J89" t="str">
            <v>早稲田大学</v>
          </cell>
          <cell r="K89" t="str">
            <v>53-10</v>
          </cell>
          <cell r="L89" t="str">
            <v>n-ws-5310@ezweb.ne.jp</v>
          </cell>
          <cell r="M89" t="str">
            <v>080-2064-2049</v>
          </cell>
          <cell r="N89" t="str">
            <v>046-843-5710</v>
          </cell>
          <cell r="O89" t="str">
            <v>テクノA17</v>
          </cell>
          <cell r="P89" t="str">
            <v>する</v>
          </cell>
        </row>
        <row r="90">
          <cell r="E90" t="str">
            <v>谷尻　陽祐</v>
          </cell>
          <cell r="F90" t="str">
            <v>タニジリヨウスケ</v>
          </cell>
          <cell r="G90" t="str">
            <v>男</v>
          </cell>
          <cell r="J90" t="str">
            <v>京都大学</v>
          </cell>
          <cell r="K90" t="str">
            <v>12-5</v>
          </cell>
          <cell r="M90" t="str">
            <v>080-6204-3153</v>
          </cell>
          <cell r="N90" t="str">
            <v>06-6866-5898</v>
          </cell>
          <cell r="O90" t="str">
            <v>テクノA17</v>
          </cell>
          <cell r="P90" t="str">
            <v>する</v>
          </cell>
        </row>
        <row r="91">
          <cell r="E91" t="str">
            <v>田丸　隼也</v>
          </cell>
          <cell r="F91" t="str">
            <v>タマルトシヤ</v>
          </cell>
          <cell r="G91" t="str">
            <v>男</v>
          </cell>
          <cell r="H91" t="str">
            <v>662-0934</v>
          </cell>
          <cell r="I91" t="str">
            <v>兵庫県西宮市宮浜4-14-3マリナビラ202</v>
          </cell>
          <cell r="J91" t="str">
            <v>大阪大学</v>
          </cell>
          <cell r="K91" t="str">
            <v>87-5</v>
          </cell>
          <cell r="L91" t="str">
            <v>w.i-developer-sf2100@ezweb.ne.jp</v>
          </cell>
          <cell r="M91" t="str">
            <v>080-2402-9207</v>
          </cell>
          <cell r="N91" t="str">
            <v>080-37774-4987</v>
          </cell>
          <cell r="O91" t="str">
            <v>テクノA17</v>
          </cell>
          <cell r="P91" t="str">
            <v>する</v>
          </cell>
        </row>
        <row r="92">
          <cell r="E92" t="str">
            <v>田村　太一</v>
          </cell>
          <cell r="F92" t="str">
            <v>タムラタイチ</v>
          </cell>
          <cell r="G92" t="str">
            <v>男</v>
          </cell>
          <cell r="J92" t="str">
            <v>京都大学</v>
          </cell>
          <cell r="K92" t="str">
            <v>12-19</v>
          </cell>
          <cell r="M92" t="str">
            <v>090-3974-0842</v>
          </cell>
          <cell r="N92" t="str">
            <v>078-822-6022</v>
          </cell>
          <cell r="O92" t="str">
            <v>テクノA17</v>
          </cell>
          <cell r="P92" t="str">
            <v>する</v>
          </cell>
        </row>
        <row r="93">
          <cell r="E93" t="str">
            <v>千葉　雅之</v>
          </cell>
          <cell r="F93" t="str">
            <v>チバマサユキ</v>
          </cell>
          <cell r="G93" t="str">
            <v>男</v>
          </cell>
          <cell r="J93" t="str">
            <v>立命館大学</v>
          </cell>
          <cell r="K93" t="str">
            <v>51-4</v>
          </cell>
          <cell r="L93" t="str">
            <v>masa.c.yuki@gmail.com</v>
          </cell>
          <cell r="M93" t="str">
            <v>080-6630-7577</v>
          </cell>
          <cell r="N93" t="str">
            <v>090-9328-0670</v>
          </cell>
          <cell r="O93" t="str">
            <v>テクノA17</v>
          </cell>
          <cell r="P93" t="str">
            <v>する</v>
          </cell>
        </row>
        <row r="94">
          <cell r="E94" t="str">
            <v>塚原　良</v>
          </cell>
          <cell r="F94" t="str">
            <v>ツカハラリョウ</v>
          </cell>
          <cell r="G94" t="str">
            <v>男</v>
          </cell>
          <cell r="J94" t="str">
            <v>香川大学医学部</v>
          </cell>
          <cell r="K94" t="str">
            <v>6-9</v>
          </cell>
          <cell r="M94" t="str">
            <v>090-3637-3746</v>
          </cell>
          <cell r="N94" t="str">
            <v>090-7770-3972</v>
          </cell>
          <cell r="O94" t="str">
            <v>テクノA17</v>
          </cell>
          <cell r="P94" t="str">
            <v>する</v>
          </cell>
        </row>
        <row r="95">
          <cell r="E95" t="str">
            <v>富永　耕平</v>
          </cell>
          <cell r="F95" t="str">
            <v>トミナガコウヘイ</v>
          </cell>
          <cell r="G95" t="str">
            <v>男</v>
          </cell>
          <cell r="J95" t="str">
            <v>関東学院大学</v>
          </cell>
          <cell r="K95" t="str">
            <v>11-23</v>
          </cell>
          <cell r="M95" t="str">
            <v>080-5517-8435</v>
          </cell>
          <cell r="N95" t="str">
            <v>080-3029-6063</v>
          </cell>
          <cell r="O95" t="str">
            <v>テクノA17</v>
          </cell>
          <cell r="P95" t="str">
            <v>する</v>
          </cell>
        </row>
        <row r="96">
          <cell r="E96" t="str">
            <v>富吉　将久</v>
          </cell>
          <cell r="F96" t="str">
            <v>トミヨシノブヒサ</v>
          </cell>
          <cell r="G96" t="str">
            <v>男</v>
          </cell>
          <cell r="J96" t="str">
            <v>京都大学</v>
          </cell>
          <cell r="K96" t="str">
            <v>12-17</v>
          </cell>
          <cell r="M96" t="str">
            <v>080-4264-1460</v>
          </cell>
          <cell r="N96" t="str">
            <v>082-854-6901</v>
          </cell>
          <cell r="O96" t="str">
            <v>テクノA17</v>
          </cell>
          <cell r="P96" t="str">
            <v>する</v>
          </cell>
        </row>
        <row r="97">
          <cell r="E97" t="str">
            <v>豊田　将也</v>
          </cell>
          <cell r="F97" t="str">
            <v>トヨダマサヤ</v>
          </cell>
          <cell r="G97" t="str">
            <v>男</v>
          </cell>
          <cell r="J97" t="str">
            <v>神戸大学</v>
          </cell>
          <cell r="K97" t="str">
            <v>17-56</v>
          </cell>
          <cell r="M97" t="str">
            <v>090-6242-7966</v>
          </cell>
          <cell r="N97" t="str">
            <v>078-413-2919</v>
          </cell>
          <cell r="O97" t="str">
            <v>テクノA17</v>
          </cell>
          <cell r="P97" t="str">
            <v>既</v>
          </cell>
        </row>
        <row r="98">
          <cell r="E98" t="str">
            <v>中田　佳樹</v>
          </cell>
          <cell r="F98" t="str">
            <v>ナカタヨシキ</v>
          </cell>
          <cell r="G98" t="str">
            <v>男</v>
          </cell>
          <cell r="J98" t="str">
            <v>滋賀県立大学</v>
          </cell>
          <cell r="K98" t="str">
            <v>77-87</v>
          </cell>
          <cell r="L98" t="str">
            <v>rvfzbbdmre5hebc29ixz@docomo.ne.jp</v>
          </cell>
          <cell r="M98" t="str">
            <v>090-3164-8422</v>
          </cell>
          <cell r="N98" t="str">
            <v>075-381-0659</v>
          </cell>
          <cell r="O98" t="str">
            <v>テクノA17</v>
          </cell>
          <cell r="P98" t="str">
            <v>する</v>
          </cell>
        </row>
        <row r="99">
          <cell r="E99" t="str">
            <v>中塚　耀介</v>
          </cell>
          <cell r="F99" t="str">
            <v>ナカツカヨウスケ</v>
          </cell>
          <cell r="G99" t="str">
            <v>男</v>
          </cell>
          <cell r="J99" t="str">
            <v>京都大学</v>
          </cell>
          <cell r="K99" t="str">
            <v>12-4</v>
          </cell>
          <cell r="L99" t="str">
            <v>1341jurokuya@gmail.com</v>
          </cell>
          <cell r="M99" t="str">
            <v>090-7117-7218</v>
          </cell>
          <cell r="N99" t="str">
            <v>090-2490-7174</v>
          </cell>
          <cell r="O99" t="str">
            <v>テクノA17</v>
          </cell>
          <cell r="P99" t="str">
            <v>する</v>
          </cell>
        </row>
        <row r="100">
          <cell r="E100" t="str">
            <v>中野　翼</v>
          </cell>
          <cell r="F100" t="str">
            <v>ナカノツバサ</v>
          </cell>
          <cell r="G100" t="str">
            <v>男</v>
          </cell>
          <cell r="J100" t="str">
            <v>甲南大学</v>
          </cell>
          <cell r="K100" t="str">
            <v>16-1</v>
          </cell>
          <cell r="M100" t="str">
            <v>090-8144-5356</v>
          </cell>
          <cell r="N100" t="str">
            <v>079-565-5332</v>
          </cell>
          <cell r="O100" t="str">
            <v>テクノA17</v>
          </cell>
          <cell r="P100" t="str">
            <v>する</v>
          </cell>
        </row>
        <row r="101">
          <cell r="E101" t="str">
            <v>中村　興匡</v>
          </cell>
          <cell r="F101" t="str">
            <v>ナカムラトモマサ</v>
          </cell>
          <cell r="G101" t="str">
            <v>男</v>
          </cell>
          <cell r="J101" t="str">
            <v>滋賀大学</v>
          </cell>
          <cell r="K101" t="str">
            <v>19-19</v>
          </cell>
          <cell r="L101" t="str">
            <v>fg.tv@softbank.ne.jp</v>
          </cell>
          <cell r="M101" t="str">
            <v>090-9693-9457</v>
          </cell>
          <cell r="N101" t="str">
            <v>090-1713-7923</v>
          </cell>
          <cell r="O101" t="str">
            <v>テクノA17</v>
          </cell>
          <cell r="P101" t="str">
            <v>する</v>
          </cell>
        </row>
        <row r="102">
          <cell r="E102" t="str">
            <v>中村　有希</v>
          </cell>
          <cell r="F102" t="str">
            <v>ナカムラユウキ</v>
          </cell>
          <cell r="G102" t="str">
            <v>男</v>
          </cell>
          <cell r="J102" t="str">
            <v>滋賀県立大学</v>
          </cell>
          <cell r="K102" t="str">
            <v>5</v>
          </cell>
          <cell r="L102" t="str">
            <v>w.t.i.a.w-t.i.a.w-99@ezweb.ne.jp</v>
          </cell>
          <cell r="M102" t="str">
            <v>090-3728-6353</v>
          </cell>
          <cell r="N102" t="str">
            <v>072-867-6265</v>
          </cell>
          <cell r="O102" t="str">
            <v>テクノA17</v>
          </cell>
          <cell r="P102" t="str">
            <v>する</v>
          </cell>
        </row>
        <row r="103">
          <cell r="E103" t="str">
            <v>中山　知弥</v>
          </cell>
          <cell r="F103" t="str">
            <v>ナカヤマトモヤ</v>
          </cell>
          <cell r="G103" t="str">
            <v>男</v>
          </cell>
          <cell r="J103" t="str">
            <v>関西学院大学</v>
          </cell>
          <cell r="K103" t="str">
            <v>10-6</v>
          </cell>
          <cell r="M103" t="str">
            <v>080-6216-1388</v>
          </cell>
          <cell r="N103" t="str">
            <v>06-6427-3533</v>
          </cell>
          <cell r="O103" t="str">
            <v>テクノA17</v>
          </cell>
          <cell r="P103" t="str">
            <v>する</v>
          </cell>
        </row>
        <row r="104">
          <cell r="E104" t="str">
            <v>西島　悟</v>
          </cell>
          <cell r="F104" t="str">
            <v>ニイジマサトル</v>
          </cell>
          <cell r="G104" t="str">
            <v>男</v>
          </cell>
          <cell r="J104" t="str">
            <v>琉球大学</v>
          </cell>
          <cell r="K104" t="str">
            <v>52-1</v>
          </cell>
          <cell r="M104" t="str">
            <v>090-6892-4081</v>
          </cell>
          <cell r="N104" t="str">
            <v>093-881-8730</v>
          </cell>
          <cell r="O104" t="str">
            <v>テクノA17</v>
          </cell>
          <cell r="P104" t="str">
            <v>する</v>
          </cell>
        </row>
        <row r="105">
          <cell r="E105" t="str">
            <v>西川　侑吾</v>
          </cell>
          <cell r="F105" t="str">
            <v>ニシカワユウゴ</v>
          </cell>
          <cell r="G105" t="str">
            <v>男</v>
          </cell>
          <cell r="J105" t="str">
            <v>甲南大学</v>
          </cell>
          <cell r="K105" t="str">
            <v>16-3</v>
          </cell>
          <cell r="M105" t="str">
            <v>090-7487-9196</v>
          </cell>
          <cell r="N105" t="str">
            <v>0798-52-3898</v>
          </cell>
          <cell r="O105" t="str">
            <v>テクノA17</v>
          </cell>
          <cell r="P105" t="str">
            <v>する</v>
          </cell>
        </row>
        <row r="106">
          <cell r="E106" t="str">
            <v>野田　雄大</v>
          </cell>
          <cell r="F106" t="str">
            <v>ノダユウダイ</v>
          </cell>
          <cell r="G106" t="str">
            <v>男</v>
          </cell>
          <cell r="H106" t="str">
            <v>602-0943</v>
          </cell>
          <cell r="J106" t="str">
            <v>同志社大学</v>
          </cell>
          <cell r="K106" t="str">
            <v>35-76</v>
          </cell>
          <cell r="L106" t="str">
            <v>anch_christ_1582@ezweb.ne.jp</v>
          </cell>
          <cell r="M106" t="str">
            <v>090-9339-4360</v>
          </cell>
          <cell r="N106" t="str">
            <v>0568-81-7640</v>
          </cell>
          <cell r="O106" t="str">
            <v>テクノA17</v>
          </cell>
          <cell r="P106" t="str">
            <v>する</v>
          </cell>
        </row>
        <row r="107">
          <cell r="E107" t="str">
            <v>野呂　雄樹</v>
          </cell>
          <cell r="F107" t="str">
            <v>ノロユウキ</v>
          </cell>
          <cell r="G107" t="str">
            <v>男</v>
          </cell>
          <cell r="J107" t="str">
            <v>関東学院大学</v>
          </cell>
          <cell r="K107" t="str">
            <v>11-26</v>
          </cell>
          <cell r="M107" t="str">
            <v>090-5832-5064</v>
          </cell>
          <cell r="N107" t="str">
            <v>090-4556-7575</v>
          </cell>
          <cell r="O107" t="str">
            <v>テクノA17</v>
          </cell>
          <cell r="P107" t="str">
            <v>する</v>
          </cell>
        </row>
        <row r="108">
          <cell r="E108" t="str">
            <v>橋野　智幸</v>
          </cell>
          <cell r="F108" t="str">
            <v>ハシノトモユキ</v>
          </cell>
          <cell r="G108" t="str">
            <v>男</v>
          </cell>
          <cell r="J108" t="str">
            <v>滋賀大学</v>
          </cell>
          <cell r="K108" t="str">
            <v>19-96</v>
          </cell>
          <cell r="L108" t="str">
            <v>tomoyuki.vun.swim@ezweb.ne.jp</v>
          </cell>
          <cell r="M108" t="str">
            <v>080-4012-3123</v>
          </cell>
          <cell r="N108" t="str">
            <v>090-7363-6396</v>
          </cell>
          <cell r="O108" t="str">
            <v>テクノA17</v>
          </cell>
          <cell r="P108" t="str">
            <v>する</v>
          </cell>
        </row>
        <row r="109">
          <cell r="E109" t="str">
            <v>長谷川　寛弥</v>
          </cell>
          <cell r="F109" t="str">
            <v>ハセガワヒロヤ</v>
          </cell>
          <cell r="G109" t="str">
            <v>男</v>
          </cell>
          <cell r="J109" t="str">
            <v>京都大学</v>
          </cell>
          <cell r="K109" t="str">
            <v>12-13</v>
          </cell>
          <cell r="L109" t="str">
            <v>hiroya7678@gmail.com</v>
          </cell>
          <cell r="M109" t="str">
            <v>090-4853-4188</v>
          </cell>
          <cell r="N109" t="str">
            <v>090-5626-5760</v>
          </cell>
          <cell r="O109" t="str">
            <v>テクノA17</v>
          </cell>
          <cell r="P109" t="str">
            <v>する</v>
          </cell>
        </row>
        <row r="110">
          <cell r="E110" t="str">
            <v>濱田　優介</v>
          </cell>
          <cell r="F110" t="str">
            <v>ハマダユウスケ</v>
          </cell>
          <cell r="G110" t="str">
            <v>男</v>
          </cell>
          <cell r="J110" t="str">
            <v>立命館大学</v>
          </cell>
          <cell r="K110" t="str">
            <v>51-13</v>
          </cell>
          <cell r="M110" t="str">
            <v>090-4561-5587</v>
          </cell>
          <cell r="N110" t="str">
            <v>06-6962-0558</v>
          </cell>
          <cell r="O110" t="str">
            <v>テクノA17</v>
          </cell>
          <cell r="P110" t="str">
            <v>する</v>
          </cell>
        </row>
        <row r="111">
          <cell r="E111" t="str">
            <v>濱田　凌</v>
          </cell>
          <cell r="F111" t="str">
            <v>ハマダリョウ</v>
          </cell>
          <cell r="G111" t="str">
            <v>男</v>
          </cell>
          <cell r="J111" t="str">
            <v>甲南大学</v>
          </cell>
          <cell r="K111" t="str">
            <v>16-5</v>
          </cell>
          <cell r="M111" t="str">
            <v>080-1514-6960</v>
          </cell>
          <cell r="N111" t="str">
            <v>090-5054-4288</v>
          </cell>
          <cell r="O111" t="str">
            <v>テクノA17</v>
          </cell>
          <cell r="P111" t="str">
            <v>する</v>
          </cell>
        </row>
        <row r="112">
          <cell r="E112" t="str">
            <v>原　　光洋</v>
          </cell>
          <cell r="F112" t="str">
            <v>ハラミツヒロ</v>
          </cell>
          <cell r="G112" t="str">
            <v>男</v>
          </cell>
          <cell r="J112" t="str">
            <v>立命館大学</v>
          </cell>
          <cell r="K112" t="str">
            <v>51-3</v>
          </cell>
          <cell r="L112" t="str">
            <v>mitsu111m@gmail.com</v>
          </cell>
          <cell r="M112" t="str">
            <v>080-2448-5476</v>
          </cell>
          <cell r="N112" t="str">
            <v>080-1425-3889</v>
          </cell>
          <cell r="O112" t="str">
            <v>テクノA17</v>
          </cell>
          <cell r="P112" t="str">
            <v>する</v>
          </cell>
        </row>
        <row r="113">
          <cell r="E113" t="str">
            <v>原村　裕真</v>
          </cell>
          <cell r="F113" t="str">
            <v>ハラムラユウマ</v>
          </cell>
          <cell r="G113" t="str">
            <v>男</v>
          </cell>
          <cell r="J113" t="str">
            <v>京都大学</v>
          </cell>
          <cell r="K113" t="str">
            <v>12-2</v>
          </cell>
          <cell r="L113" t="str">
            <v>hyuma6330@softbank.ne.jp</v>
          </cell>
          <cell r="M113" t="str">
            <v>090-6435-2620</v>
          </cell>
          <cell r="N113" t="str">
            <v>090-4293-5226</v>
          </cell>
          <cell r="O113" t="str">
            <v>テクノA17</v>
          </cell>
          <cell r="P113" t="str">
            <v>する</v>
          </cell>
        </row>
        <row r="114">
          <cell r="E114" t="str">
            <v>秀縞　光慶</v>
          </cell>
          <cell r="F114" t="str">
            <v>ヒデシマ　</v>
          </cell>
          <cell r="G114" t="str">
            <v>男</v>
          </cell>
          <cell r="J114" t="str">
            <v>青山学院大学</v>
          </cell>
          <cell r="K114" t="str">
            <v>3-4</v>
          </cell>
          <cell r="M114" t="str">
            <v>080-3080-1263</v>
          </cell>
          <cell r="N114" t="str">
            <v>045-778-1263</v>
          </cell>
          <cell r="O114" t="str">
            <v>テクノA17</v>
          </cell>
          <cell r="P114" t="str">
            <v>する</v>
          </cell>
        </row>
        <row r="115">
          <cell r="E115" t="str">
            <v>平澤　和紀</v>
          </cell>
          <cell r="F115" t="str">
            <v>ヒラサワカズキ</v>
          </cell>
          <cell r="G115" t="str">
            <v>男</v>
          </cell>
          <cell r="I115" t="str">
            <v>大阪府池田市石橋3-4-2-402号</v>
          </cell>
          <cell r="J115" t="str">
            <v>大阪大学</v>
          </cell>
          <cell r="K115" t="str">
            <v>87-1</v>
          </cell>
          <cell r="L115" t="str">
            <v>hndidnbt@i.softbank.jp</v>
          </cell>
          <cell r="M115" t="str">
            <v>090-5642-4185</v>
          </cell>
          <cell r="N115" t="str">
            <v>090-4902-7556</v>
          </cell>
          <cell r="O115" t="str">
            <v>テクノA17</v>
          </cell>
          <cell r="P115" t="str">
            <v>する</v>
          </cell>
        </row>
        <row r="116">
          <cell r="E116" t="str">
            <v>平野　颯一</v>
          </cell>
          <cell r="F116" t="str">
            <v>ヒラノソウイチ</v>
          </cell>
          <cell r="G116" t="str">
            <v>男</v>
          </cell>
          <cell r="J116" t="str">
            <v>滋賀県立大学</v>
          </cell>
          <cell r="K116" t="str">
            <v>77-11</v>
          </cell>
          <cell r="L116" t="str">
            <v>westlife1116@softbamk.ne.jp</v>
          </cell>
          <cell r="M116" t="str">
            <v>080-4482-1420</v>
          </cell>
          <cell r="N116" t="str">
            <v>0721-52-5626</v>
          </cell>
          <cell r="O116" t="str">
            <v>テクノA17</v>
          </cell>
          <cell r="P116" t="str">
            <v>する</v>
          </cell>
        </row>
        <row r="117">
          <cell r="E117" t="str">
            <v>平山　輝明</v>
          </cell>
          <cell r="F117" t="str">
            <v>ヒラヤマテルアキ</v>
          </cell>
          <cell r="G117" t="str">
            <v>男</v>
          </cell>
          <cell r="J117" t="str">
            <v>立命館大学</v>
          </cell>
          <cell r="K117" t="str">
            <v>51-12</v>
          </cell>
          <cell r="L117" t="str">
            <v>teru.garage-roker@ezweb.ne.jp</v>
          </cell>
          <cell r="M117" t="str">
            <v>080-6946-0572</v>
          </cell>
          <cell r="N117" t="str">
            <v>052-833-3597</v>
          </cell>
          <cell r="O117" t="str">
            <v>テクノA17</v>
          </cell>
          <cell r="P117" t="str">
            <v>する</v>
          </cell>
        </row>
        <row r="118">
          <cell r="E118" t="str">
            <v>廣岡　良昌</v>
          </cell>
          <cell r="F118" t="str">
            <v>ヒロオカヨシマサ</v>
          </cell>
          <cell r="G118" t="str">
            <v>男</v>
          </cell>
          <cell r="J118" t="str">
            <v>京都大学</v>
          </cell>
          <cell r="K118" t="str">
            <v>12-61</v>
          </cell>
          <cell r="M118" t="str">
            <v>090-4906-4913</v>
          </cell>
          <cell r="N118" t="str">
            <v>0774-86-5529</v>
          </cell>
          <cell r="O118" t="str">
            <v>テクノA17</v>
          </cell>
          <cell r="P118" t="str">
            <v>する</v>
          </cell>
        </row>
        <row r="119">
          <cell r="E119" t="str">
            <v>福岡　啓太</v>
          </cell>
          <cell r="F119" t="str">
            <v>フクオカケイタ</v>
          </cell>
          <cell r="G119" t="str">
            <v>男</v>
          </cell>
          <cell r="I119" t="str">
            <v>　　</v>
          </cell>
          <cell r="J119" t="str">
            <v>京都大学</v>
          </cell>
          <cell r="K119" t="str">
            <v>12-6</v>
          </cell>
          <cell r="L119" t="str">
            <v>hackey.ku@gmail.com</v>
          </cell>
          <cell r="M119" t="str">
            <v>080-3673-6873</v>
          </cell>
          <cell r="N119" t="str">
            <v>0567-26-9198</v>
          </cell>
          <cell r="O119" t="str">
            <v>テクノA17</v>
          </cell>
          <cell r="P119" t="str">
            <v>する</v>
          </cell>
        </row>
        <row r="120">
          <cell r="E120" t="str">
            <v>藤井　健太</v>
          </cell>
          <cell r="F120" t="str">
            <v>フジイケンタ</v>
          </cell>
          <cell r="G120" t="str">
            <v>男</v>
          </cell>
          <cell r="J120" t="str">
            <v>上智大学</v>
          </cell>
          <cell r="K120" t="str">
            <v>20-31</v>
          </cell>
          <cell r="M120" t="str">
            <v>080-4794-0241</v>
          </cell>
          <cell r="N120" t="str">
            <v>045-543-5013</v>
          </cell>
          <cell r="O120" t="str">
            <v>テクノA17</v>
          </cell>
          <cell r="P120" t="str">
            <v>する</v>
          </cell>
        </row>
        <row r="121">
          <cell r="E121" t="str">
            <v>藤野　創太</v>
          </cell>
          <cell r="F121" t="str">
            <v>フジノソウタ</v>
          </cell>
          <cell r="G121" t="str">
            <v>男</v>
          </cell>
          <cell r="J121" t="str">
            <v>青山学院大学</v>
          </cell>
          <cell r="K121" t="str">
            <v>3-3</v>
          </cell>
          <cell r="M121" t="str">
            <v>080-1270-9492</v>
          </cell>
          <cell r="N121" t="str">
            <v>090-3096-0360</v>
          </cell>
          <cell r="O121" t="str">
            <v>テクノA17</v>
          </cell>
          <cell r="P121" t="str">
            <v>する</v>
          </cell>
        </row>
        <row r="122">
          <cell r="E122" t="str">
            <v>藤野　大智</v>
          </cell>
          <cell r="F122" t="str">
            <v>フジノダイチ</v>
          </cell>
          <cell r="G122" t="str">
            <v>男</v>
          </cell>
          <cell r="J122" t="str">
            <v>滋賀大学</v>
          </cell>
          <cell r="K122" t="str">
            <v>19-35</v>
          </cell>
          <cell r="L122" t="str">
            <v>d.t.3.1006@docomo.ne.jp</v>
          </cell>
          <cell r="M122" t="str">
            <v>090-5090-5975</v>
          </cell>
          <cell r="N122" t="str">
            <v>072-661-3267</v>
          </cell>
          <cell r="O122" t="str">
            <v>テクノA17</v>
          </cell>
          <cell r="P122" t="str">
            <v>する</v>
          </cell>
        </row>
        <row r="123">
          <cell r="E123" t="str">
            <v>蓬莱　文紀</v>
          </cell>
          <cell r="F123" t="str">
            <v>ホウライフミノリ</v>
          </cell>
          <cell r="G123" t="str">
            <v>男</v>
          </cell>
          <cell r="J123" t="str">
            <v>京都大学</v>
          </cell>
          <cell r="K123" t="str">
            <v>12-48</v>
          </cell>
          <cell r="M123" t="str">
            <v>080-2510-2523</v>
          </cell>
          <cell r="N123" t="str">
            <v>0790-48-3399</v>
          </cell>
          <cell r="O123" t="str">
            <v>テクノA17</v>
          </cell>
          <cell r="P123" t="str">
            <v>する</v>
          </cell>
        </row>
        <row r="124">
          <cell r="E124" t="str">
            <v>堀川　陽平</v>
          </cell>
          <cell r="F124" t="str">
            <v>ホリカワヨウヘイ</v>
          </cell>
          <cell r="G124" t="str">
            <v>男</v>
          </cell>
          <cell r="J124" t="str">
            <v>関東学院大学</v>
          </cell>
          <cell r="K124" t="str">
            <v>11-8</v>
          </cell>
          <cell r="M124" t="str">
            <v>090-3803-9236</v>
          </cell>
          <cell r="N124" t="str">
            <v>0553-33-9252</v>
          </cell>
          <cell r="O124" t="str">
            <v>テクノA17</v>
          </cell>
          <cell r="P124" t="str">
            <v>既</v>
          </cell>
        </row>
        <row r="125">
          <cell r="E125" t="str">
            <v>堀　智也</v>
          </cell>
          <cell r="F125" t="str">
            <v>ホリトモナリ</v>
          </cell>
          <cell r="G125" t="str">
            <v>男</v>
          </cell>
          <cell r="J125" t="str">
            <v>滋賀大学</v>
          </cell>
          <cell r="K125" t="str">
            <v>19-5</v>
          </cell>
          <cell r="L125" t="str">
            <v>ht_mode_in_heaven6418@softbank.ne.jp</v>
          </cell>
          <cell r="M125" t="str">
            <v>080-3652-2952</v>
          </cell>
          <cell r="N125" t="str">
            <v>090-9949-3802</v>
          </cell>
          <cell r="O125" t="str">
            <v>テクノA17</v>
          </cell>
          <cell r="P125" t="str">
            <v>する</v>
          </cell>
        </row>
        <row r="126">
          <cell r="E126" t="str">
            <v>前田　海里</v>
          </cell>
          <cell r="F126" t="str">
            <v>マエダカイリ</v>
          </cell>
          <cell r="G126" t="str">
            <v>男</v>
          </cell>
          <cell r="J126" t="str">
            <v>明治大学</v>
          </cell>
          <cell r="K126" t="str">
            <v>46-8</v>
          </cell>
          <cell r="M126" t="str">
            <v>080-6680-6894</v>
          </cell>
          <cell r="N126" t="str">
            <v>046-875-5745</v>
          </cell>
          <cell r="O126" t="str">
            <v>テクノA17</v>
          </cell>
          <cell r="P126" t="str">
            <v>する</v>
          </cell>
        </row>
        <row r="127">
          <cell r="E127" t="str">
            <v>前田　昌樹</v>
          </cell>
          <cell r="F127" t="str">
            <v>マエダマサキ</v>
          </cell>
          <cell r="G127" t="str">
            <v>男</v>
          </cell>
          <cell r="J127" t="str">
            <v>関西学院大学</v>
          </cell>
          <cell r="K127" t="str">
            <v>10-8</v>
          </cell>
          <cell r="M127" t="str">
            <v>090-5014-9739</v>
          </cell>
          <cell r="N127" t="str">
            <v>072-781-6623</v>
          </cell>
          <cell r="O127" t="str">
            <v>テクノA17</v>
          </cell>
          <cell r="P127" t="str">
            <v>既</v>
          </cell>
        </row>
        <row r="128">
          <cell r="E128" t="str">
            <v>巻堂　裕亮</v>
          </cell>
          <cell r="F128" t="str">
            <v>マキドウユウスケ</v>
          </cell>
          <cell r="G128" t="str">
            <v>男</v>
          </cell>
          <cell r="J128" t="str">
            <v>滋賀大学</v>
          </cell>
          <cell r="K128" t="str">
            <v>19-3</v>
          </cell>
          <cell r="L128" t="str">
            <v>makido19-17@ezweb.ne.jp</v>
          </cell>
          <cell r="M128" t="str">
            <v>090-1278-4635</v>
          </cell>
          <cell r="N128" t="str">
            <v>052-504-9333</v>
          </cell>
          <cell r="O128" t="str">
            <v>テクノA17</v>
          </cell>
          <cell r="P128" t="str">
            <v>する</v>
          </cell>
        </row>
        <row r="129">
          <cell r="E129" t="str">
            <v>真島　功輝</v>
          </cell>
          <cell r="F129" t="str">
            <v>マジマコウキ</v>
          </cell>
          <cell r="G129" t="str">
            <v>男</v>
          </cell>
          <cell r="J129" t="str">
            <v>滋賀県立大学</v>
          </cell>
          <cell r="K129" t="str">
            <v>77-55</v>
          </cell>
          <cell r="L129" t="str">
            <v>jima.1-ok-69.msgd@ezweb.ne.jp</v>
          </cell>
          <cell r="M129" t="str">
            <v>090-9258-2624</v>
          </cell>
          <cell r="N129" t="str">
            <v>06-4302-0743</v>
          </cell>
          <cell r="O129" t="str">
            <v>テクノA17</v>
          </cell>
          <cell r="P129" t="str">
            <v>する</v>
          </cell>
        </row>
        <row r="130">
          <cell r="E130" t="str">
            <v>松川　喚一</v>
          </cell>
          <cell r="F130" t="str">
            <v>マツカワカニチ</v>
          </cell>
          <cell r="G130" t="str">
            <v>男</v>
          </cell>
          <cell r="J130" t="str">
            <v>京都大学</v>
          </cell>
          <cell r="K130" t="str">
            <v>12-8</v>
          </cell>
          <cell r="M130" t="str">
            <v>090-5961-6315</v>
          </cell>
          <cell r="N130" t="str">
            <v>090-8657-7595</v>
          </cell>
          <cell r="O130" t="str">
            <v>テクノA17</v>
          </cell>
          <cell r="P130" t="str">
            <v>する</v>
          </cell>
        </row>
        <row r="131">
          <cell r="E131" t="str">
            <v>三宅　康太</v>
          </cell>
          <cell r="F131" t="str">
            <v>ミヤケコウタ</v>
          </cell>
          <cell r="G131" t="str">
            <v>男</v>
          </cell>
          <cell r="J131" t="str">
            <v>関西学院大学</v>
          </cell>
          <cell r="K131" t="str">
            <v>10-1</v>
          </cell>
          <cell r="M131" t="str">
            <v>090-2866-0497</v>
          </cell>
          <cell r="N131" t="str">
            <v>080-4263-0595</v>
          </cell>
          <cell r="O131" t="str">
            <v>テクノA17</v>
          </cell>
          <cell r="P131" t="str">
            <v>する</v>
          </cell>
        </row>
        <row r="132">
          <cell r="E132" t="str">
            <v>村田　拓也</v>
          </cell>
          <cell r="F132" t="str">
            <v>ムラタタクヤ</v>
          </cell>
          <cell r="G132" t="str">
            <v>男</v>
          </cell>
          <cell r="J132" t="str">
            <v>関東学院大学</v>
          </cell>
          <cell r="K132" t="str">
            <v>11-32</v>
          </cell>
          <cell r="M132" t="str">
            <v>080-3798-4220</v>
          </cell>
          <cell r="N132" t="str">
            <v>090-3969-8163</v>
          </cell>
          <cell r="O132" t="str">
            <v>テクノA17</v>
          </cell>
          <cell r="P132" t="str">
            <v>既</v>
          </cell>
        </row>
        <row r="133">
          <cell r="E133" t="str">
            <v>村西　佑規</v>
          </cell>
          <cell r="F133" t="str">
            <v>ムラニシユウキ</v>
          </cell>
          <cell r="G133" t="str">
            <v>男</v>
          </cell>
          <cell r="J133" t="str">
            <v>甲南大学</v>
          </cell>
          <cell r="K133" t="str">
            <v>16-2</v>
          </cell>
          <cell r="M133" t="str">
            <v>080-1401-1161</v>
          </cell>
          <cell r="N133" t="str">
            <v>090-9047-2916</v>
          </cell>
          <cell r="O133" t="str">
            <v>テクノA17</v>
          </cell>
          <cell r="P133" t="str">
            <v>する</v>
          </cell>
        </row>
        <row r="134">
          <cell r="E134" t="str">
            <v>森下　和貴</v>
          </cell>
          <cell r="F134" t="str">
            <v>モリシタカズキ</v>
          </cell>
          <cell r="G134" t="str">
            <v>男</v>
          </cell>
          <cell r="J134" t="str">
            <v>関西学院大学</v>
          </cell>
          <cell r="K134" t="str">
            <v>10-15</v>
          </cell>
          <cell r="M134" t="str">
            <v>080-5119-7267</v>
          </cell>
          <cell r="N134" t="str">
            <v>080-2386-9235</v>
          </cell>
          <cell r="O134" t="str">
            <v>テクノA17</v>
          </cell>
          <cell r="P134" t="str">
            <v>する</v>
          </cell>
        </row>
        <row r="135">
          <cell r="E135" t="str">
            <v>森　　裕太</v>
          </cell>
          <cell r="F135" t="str">
            <v>モリユウタ</v>
          </cell>
          <cell r="G135" t="str">
            <v>男</v>
          </cell>
          <cell r="J135" t="str">
            <v>滋賀県立大学</v>
          </cell>
          <cell r="K135" t="str">
            <v>77-72</v>
          </cell>
          <cell r="L135" t="str">
            <v>forest.com-oterwise.13@ezweb.ne.jp</v>
          </cell>
          <cell r="M135" t="str">
            <v>080-6127-4970</v>
          </cell>
          <cell r="N135" t="str">
            <v>072-635-3615</v>
          </cell>
          <cell r="O135" t="str">
            <v>テクノA17</v>
          </cell>
          <cell r="P135" t="str">
            <v>する</v>
          </cell>
        </row>
        <row r="136">
          <cell r="E136" t="str">
            <v>八木　勇樹</v>
          </cell>
          <cell r="F136" t="str">
            <v>ヤギユウキ</v>
          </cell>
          <cell r="G136" t="str">
            <v>男</v>
          </cell>
          <cell r="J136" t="str">
            <v>京都大学</v>
          </cell>
          <cell r="K136" t="str">
            <v>12-20</v>
          </cell>
          <cell r="M136" t="str">
            <v>080-6149-3177</v>
          </cell>
          <cell r="N136" t="str">
            <v>090-9580-9578</v>
          </cell>
          <cell r="O136" t="str">
            <v>テクノA17</v>
          </cell>
          <cell r="P136" t="str">
            <v>する</v>
          </cell>
        </row>
        <row r="137">
          <cell r="E137" t="str">
            <v>家次　祐至</v>
          </cell>
          <cell r="F137" t="str">
            <v>ヤジユウシ</v>
          </cell>
          <cell r="G137" t="str">
            <v>男</v>
          </cell>
          <cell r="H137" t="str">
            <v>543-0018</v>
          </cell>
          <cell r="I137" t="str">
            <v>天王寺区空清町5-8-102</v>
          </cell>
          <cell r="J137" t="str">
            <v>同志社大学</v>
          </cell>
          <cell r="K137" t="str">
            <v>35-51</v>
          </cell>
          <cell r="L137" t="str">
            <v>kairu4456@gmail.com</v>
          </cell>
          <cell r="M137" t="str">
            <v>080-5315-8225</v>
          </cell>
          <cell r="N137" t="str">
            <v>06-6765-2401</v>
          </cell>
          <cell r="O137" t="str">
            <v>テクノA17</v>
          </cell>
          <cell r="P137" t="str">
            <v>する</v>
          </cell>
        </row>
        <row r="138">
          <cell r="E138" t="str">
            <v>家高　裕二郎</v>
          </cell>
          <cell r="F138" t="str">
            <v>ヤタカユウジロウ</v>
          </cell>
          <cell r="G138" t="str">
            <v>男</v>
          </cell>
          <cell r="J138" t="str">
            <v>神戸大学</v>
          </cell>
          <cell r="K138" t="str">
            <v>17-8</v>
          </cell>
          <cell r="M138" t="str">
            <v>090-8209-4790</v>
          </cell>
          <cell r="N138" t="str">
            <v>090-3825-7069</v>
          </cell>
          <cell r="O138" t="str">
            <v>テクノA17</v>
          </cell>
          <cell r="P138" t="str">
            <v>する</v>
          </cell>
        </row>
        <row r="139">
          <cell r="E139" t="str">
            <v>山下　真央</v>
          </cell>
          <cell r="F139" t="str">
            <v>ヤマシタマオ</v>
          </cell>
          <cell r="G139" t="str">
            <v>男</v>
          </cell>
          <cell r="J139" t="str">
            <v>関東学院大学</v>
          </cell>
          <cell r="K139" t="str">
            <v>11-14</v>
          </cell>
          <cell r="M139" t="str">
            <v>080-1144-7644</v>
          </cell>
          <cell r="N139" t="str">
            <v>045-913-4837</v>
          </cell>
          <cell r="O139" t="str">
            <v>テクノA17</v>
          </cell>
          <cell r="P139" t="str">
            <v>する</v>
          </cell>
        </row>
        <row r="140">
          <cell r="E140" t="str">
            <v>山田　祥允</v>
          </cell>
          <cell r="F140" t="str">
            <v>ヤマダヨシノブ</v>
          </cell>
          <cell r="G140" t="str">
            <v>男</v>
          </cell>
          <cell r="J140" t="str">
            <v>京都大学</v>
          </cell>
          <cell r="K140" t="str">
            <v>12-50</v>
          </cell>
          <cell r="M140" t="str">
            <v>080-5633-9923</v>
          </cell>
          <cell r="N140" t="str">
            <v>0782-19-2092</v>
          </cell>
          <cell r="O140" t="str">
            <v>テクノA17</v>
          </cell>
          <cell r="P140" t="str">
            <v>する</v>
          </cell>
        </row>
        <row r="141">
          <cell r="E141" t="str">
            <v>山手　淳史</v>
          </cell>
          <cell r="F141" t="str">
            <v>ヤマテアツシ</v>
          </cell>
          <cell r="G141" t="str">
            <v>男</v>
          </cell>
          <cell r="J141" t="str">
            <v>滋賀県立大学</v>
          </cell>
          <cell r="K141" t="str">
            <v>77-14</v>
          </cell>
          <cell r="M141" t="str">
            <v>090-7591-9169</v>
          </cell>
          <cell r="N141" t="str">
            <v>084-457-5058</v>
          </cell>
          <cell r="O141" t="str">
            <v>テクノA17</v>
          </cell>
          <cell r="P141" t="str">
            <v>する</v>
          </cell>
        </row>
        <row r="142">
          <cell r="E142" t="str">
            <v>山本　春馬</v>
          </cell>
          <cell r="F142" t="str">
            <v>ヤマモトハルマ</v>
          </cell>
          <cell r="G142" t="str">
            <v>男</v>
          </cell>
          <cell r="J142" t="str">
            <v>滋賀大学</v>
          </cell>
          <cell r="K142" t="str">
            <v>19-15</v>
          </cell>
          <cell r="L142" t="str">
            <v>haru-taku3.26@i.softbank.jp</v>
          </cell>
          <cell r="M142" t="str">
            <v>090-3272-7326</v>
          </cell>
          <cell r="N142" t="str">
            <v>090-4039-0128</v>
          </cell>
          <cell r="O142" t="str">
            <v>テクノA17</v>
          </cell>
          <cell r="P142" t="str">
            <v>する</v>
          </cell>
        </row>
        <row r="143">
          <cell r="E143" t="str">
            <v>山本　将史</v>
          </cell>
          <cell r="F143" t="str">
            <v>ヤマモトマサシ</v>
          </cell>
          <cell r="G143" t="str">
            <v>男</v>
          </cell>
          <cell r="J143" t="str">
            <v>上智大学</v>
          </cell>
          <cell r="K143" t="str">
            <v>20-1</v>
          </cell>
          <cell r="M143" t="str">
            <v>080-4207-9076</v>
          </cell>
          <cell r="N143" t="str">
            <v>0166-61-8897</v>
          </cell>
          <cell r="O143" t="str">
            <v>テクノA17</v>
          </cell>
          <cell r="P143" t="str">
            <v>既</v>
          </cell>
        </row>
        <row r="144">
          <cell r="E144" t="str">
            <v>由里　亮太</v>
          </cell>
          <cell r="F144" t="str">
            <v>ユリリョウタ</v>
          </cell>
          <cell r="G144" t="str">
            <v>男</v>
          </cell>
          <cell r="H144" t="str">
            <v>611-0043</v>
          </cell>
          <cell r="I144" t="str">
            <v>宇治市伊勢田町砂田6-311</v>
          </cell>
          <cell r="J144" t="str">
            <v>パイレーツハーバー</v>
          </cell>
          <cell r="K144" t="str">
            <v>JPN-93</v>
          </cell>
          <cell r="L144" t="str">
            <v>yurihiro@ares.eonet.ne.jp</v>
          </cell>
          <cell r="M144" t="str">
            <v>090-3269-7333</v>
          </cell>
          <cell r="N144" t="str">
            <v>0774-20-9188</v>
          </cell>
          <cell r="O144" t="str">
            <v>テクノA17</v>
          </cell>
          <cell r="P144" t="str">
            <v>既</v>
          </cell>
        </row>
        <row r="145">
          <cell r="E145" t="str">
            <v>米原　太一郎</v>
          </cell>
          <cell r="F145" t="str">
            <v>ヨネハラタイチロウ</v>
          </cell>
          <cell r="G145" t="str">
            <v>男</v>
          </cell>
          <cell r="J145" t="str">
            <v>京都大学</v>
          </cell>
          <cell r="K145" t="str">
            <v>12-21</v>
          </cell>
          <cell r="M145" t="str">
            <v>080-6143-8758</v>
          </cell>
          <cell r="N145" t="str">
            <v>090-9107-0297</v>
          </cell>
          <cell r="O145" t="str">
            <v>テクノA17</v>
          </cell>
          <cell r="P145" t="str">
            <v>する</v>
          </cell>
        </row>
        <row r="146">
          <cell r="E146" t="str">
            <v>依光　真治</v>
          </cell>
          <cell r="F146" t="str">
            <v>ヨリミツシンジ</v>
          </cell>
          <cell r="G146" t="str">
            <v>男</v>
          </cell>
          <cell r="H146" t="str">
            <v>610-0362</v>
          </cell>
          <cell r="I146" t="str">
            <v>京田辺市東西神屋133-43</v>
          </cell>
          <cell r="J146" t="str">
            <v>同志社大学</v>
          </cell>
          <cell r="K146" t="str">
            <v>35-6</v>
          </cell>
          <cell r="M146" t="str">
            <v>080-3138-2537</v>
          </cell>
          <cell r="N146" t="str">
            <v>0774-65-2937</v>
          </cell>
          <cell r="O146" t="str">
            <v>テクノA17</v>
          </cell>
          <cell r="P146" t="str">
            <v>する</v>
          </cell>
        </row>
        <row r="147">
          <cell r="E147" t="str">
            <v>赤井　里菜</v>
          </cell>
          <cell r="F147" t="str">
            <v>アカイリナ</v>
          </cell>
          <cell r="G147" t="str">
            <v>女</v>
          </cell>
          <cell r="J147" t="str">
            <v>関西学院大学</v>
          </cell>
          <cell r="K147" t="str">
            <v>10-14</v>
          </cell>
          <cell r="M147" t="str">
            <v>090-3707-3586</v>
          </cell>
          <cell r="N147" t="str">
            <v>090-1145-3980</v>
          </cell>
          <cell r="O147" t="str">
            <v>テクノA17</v>
          </cell>
          <cell r="P147" t="str">
            <v>する</v>
          </cell>
        </row>
        <row r="148">
          <cell r="E148" t="str">
            <v>飯島　礼子</v>
          </cell>
          <cell r="F148" t="str">
            <v>イイジマレイコ</v>
          </cell>
          <cell r="G148" t="str">
            <v>女</v>
          </cell>
          <cell r="J148" t="str">
            <v>上智大学</v>
          </cell>
          <cell r="K148" t="str">
            <v>20-71</v>
          </cell>
          <cell r="M148" t="str">
            <v>080-1186-2957</v>
          </cell>
          <cell r="N148" t="str">
            <v>027-260-1470</v>
          </cell>
          <cell r="O148" t="str">
            <v>テクノA17</v>
          </cell>
          <cell r="P148" t="str">
            <v>する</v>
          </cell>
        </row>
        <row r="149">
          <cell r="E149" t="str">
            <v>大田　祐希</v>
          </cell>
          <cell r="F149" t="str">
            <v>オオタユウキ</v>
          </cell>
          <cell r="G149" t="str">
            <v>女</v>
          </cell>
          <cell r="J149" t="str">
            <v>滋賀県立大学</v>
          </cell>
          <cell r="K149" t="str">
            <v>77-99</v>
          </cell>
          <cell r="M149" t="str">
            <v>080-1423-5023</v>
          </cell>
          <cell r="N149" t="str">
            <v>072-221-3801</v>
          </cell>
          <cell r="O149" t="str">
            <v>テクノA17</v>
          </cell>
          <cell r="P149" t="str">
            <v>する</v>
          </cell>
        </row>
        <row r="150">
          <cell r="E150" t="str">
            <v>岡崎　夏樹</v>
          </cell>
          <cell r="F150" t="str">
            <v>オカザキナツキ</v>
          </cell>
          <cell r="G150" t="str">
            <v>女</v>
          </cell>
          <cell r="J150" t="str">
            <v>神戸大学</v>
          </cell>
          <cell r="K150" t="str">
            <v>17-18</v>
          </cell>
          <cell r="M150" t="str">
            <v>090-7654-7537</v>
          </cell>
          <cell r="N150" t="str">
            <v>011-631-9551</v>
          </cell>
          <cell r="O150" t="str">
            <v>テクノA17</v>
          </cell>
          <cell r="P150" t="str">
            <v>する</v>
          </cell>
        </row>
        <row r="151">
          <cell r="E151" t="str">
            <v>川合　彩加</v>
          </cell>
          <cell r="F151" t="str">
            <v>カワイアヤカ</v>
          </cell>
          <cell r="G151" t="str">
            <v>女</v>
          </cell>
          <cell r="J151" t="str">
            <v>同志社大学</v>
          </cell>
          <cell r="K151" t="str">
            <v>35-20</v>
          </cell>
          <cell r="M151" t="str">
            <v>0801441-6815</v>
          </cell>
          <cell r="N151" t="str">
            <v>090-3276-5520</v>
          </cell>
          <cell r="O151" t="str">
            <v>テクノA17</v>
          </cell>
          <cell r="P151" t="str">
            <v>する</v>
          </cell>
        </row>
        <row r="152">
          <cell r="E152" t="str">
            <v>川崎　春香</v>
          </cell>
          <cell r="F152" t="str">
            <v>カワサキハルカ</v>
          </cell>
          <cell r="G152" t="str">
            <v>女</v>
          </cell>
          <cell r="J152" t="str">
            <v>京都大学</v>
          </cell>
          <cell r="K152" t="str">
            <v>12-26</v>
          </cell>
          <cell r="M152" t="str">
            <v>080-3878-8398</v>
          </cell>
          <cell r="N152" t="str">
            <v>090-2808-7330</v>
          </cell>
          <cell r="O152" t="str">
            <v>テクノA17</v>
          </cell>
          <cell r="P152" t="str">
            <v>する</v>
          </cell>
        </row>
        <row r="153">
          <cell r="E153" t="str">
            <v>河村　真生</v>
          </cell>
          <cell r="F153" t="str">
            <v>カワムラマオ</v>
          </cell>
          <cell r="G153" t="str">
            <v>女</v>
          </cell>
          <cell r="J153" t="str">
            <v>上智大学</v>
          </cell>
          <cell r="K153" t="str">
            <v>20-17</v>
          </cell>
          <cell r="M153" t="str">
            <v>080-5529-9217</v>
          </cell>
          <cell r="N153" t="str">
            <v>042-572-1117</v>
          </cell>
          <cell r="O153" t="str">
            <v>テクノA17</v>
          </cell>
          <cell r="P153" t="str">
            <v>既</v>
          </cell>
        </row>
        <row r="154">
          <cell r="E154" t="str">
            <v>岸田　操</v>
          </cell>
          <cell r="F154" t="str">
            <v>キシダミサオ</v>
          </cell>
          <cell r="G154" t="str">
            <v>女</v>
          </cell>
          <cell r="J154" t="str">
            <v>神戸大学</v>
          </cell>
          <cell r="K154" t="str">
            <v>17-21</v>
          </cell>
          <cell r="M154" t="str">
            <v>090-2780-0196</v>
          </cell>
          <cell r="N154" t="str">
            <v>090-7117-3285</v>
          </cell>
          <cell r="O154" t="str">
            <v>テクノA17</v>
          </cell>
          <cell r="P154" t="str">
            <v>する</v>
          </cell>
        </row>
        <row r="155">
          <cell r="E155" t="str">
            <v>久内　彩洋子</v>
          </cell>
          <cell r="F155" t="str">
            <v>キュウナイサヨコ</v>
          </cell>
          <cell r="G155" t="str">
            <v>女</v>
          </cell>
          <cell r="J155" t="str">
            <v>神戸大学</v>
          </cell>
          <cell r="K155" t="str">
            <v>17-5</v>
          </cell>
          <cell r="L155" t="str">
            <v>say0k0.52@gmail.com</v>
          </cell>
          <cell r="M155" t="str">
            <v>090-8798-4832</v>
          </cell>
          <cell r="N155" t="str">
            <v>090-1022-2822</v>
          </cell>
          <cell r="O155" t="str">
            <v>テクノA17</v>
          </cell>
          <cell r="P155" t="str">
            <v>する</v>
          </cell>
        </row>
        <row r="156">
          <cell r="E156" t="str">
            <v>近藤　希</v>
          </cell>
          <cell r="F156" t="str">
            <v>コンドウノゾミ</v>
          </cell>
          <cell r="G156" t="str">
            <v>女</v>
          </cell>
          <cell r="J156" t="str">
            <v>明治大学</v>
          </cell>
          <cell r="K156" t="str">
            <v>46-23</v>
          </cell>
          <cell r="M156" t="str">
            <v>080-5515-1570</v>
          </cell>
          <cell r="N156" t="str">
            <v>0466-60-3037</v>
          </cell>
          <cell r="O156" t="str">
            <v>テクノA17</v>
          </cell>
          <cell r="P156" t="str">
            <v>する</v>
          </cell>
        </row>
        <row r="157">
          <cell r="E157" t="str">
            <v>白木　青羅</v>
          </cell>
          <cell r="F157" t="str">
            <v>シラキセイラ</v>
          </cell>
          <cell r="G157" t="str">
            <v>女</v>
          </cell>
          <cell r="H157" t="str">
            <v>358-0031</v>
          </cell>
          <cell r="I157" t="str">
            <v>埼玉県入間市新久820-216</v>
          </cell>
          <cell r="J157" t="str">
            <v>早稲田大学</v>
          </cell>
          <cell r="K157" t="str">
            <v>53-13</v>
          </cell>
          <cell r="L157" t="str">
            <v>a.r12_ti.s24e_blue@ezweb.ne.jp</v>
          </cell>
          <cell r="M157" t="str">
            <v>090-6560-7556</v>
          </cell>
          <cell r="N157" t="str">
            <v>080-3450-0699</v>
          </cell>
          <cell r="O157" t="str">
            <v>テクノA17</v>
          </cell>
          <cell r="P157" t="str">
            <v>既</v>
          </cell>
        </row>
        <row r="158">
          <cell r="E158" t="str">
            <v>芹澤　美南海</v>
          </cell>
          <cell r="F158" t="str">
            <v>セリザワミナミ</v>
          </cell>
          <cell r="G158" t="str">
            <v>女</v>
          </cell>
          <cell r="J158" t="str">
            <v>上智大学</v>
          </cell>
          <cell r="K158" t="str">
            <v>20-2</v>
          </cell>
          <cell r="M158" t="str">
            <v>090-1835-0991</v>
          </cell>
          <cell r="N158" t="str">
            <v>090-1295-6984</v>
          </cell>
          <cell r="O158" t="str">
            <v>テクノA17</v>
          </cell>
          <cell r="P158" t="str">
            <v>する</v>
          </cell>
        </row>
        <row r="159">
          <cell r="E159" t="str">
            <v>相馬　佳映</v>
          </cell>
          <cell r="F159" t="str">
            <v>ソウマカエ</v>
          </cell>
          <cell r="G159" t="str">
            <v>女</v>
          </cell>
          <cell r="J159" t="str">
            <v>滋賀県立大学</v>
          </cell>
          <cell r="K159" t="str">
            <v>77-8</v>
          </cell>
          <cell r="M159" t="str">
            <v>080-3850-0190</v>
          </cell>
          <cell r="N159" t="str">
            <v>075-935-2749</v>
          </cell>
          <cell r="O159" t="str">
            <v>テクノA17</v>
          </cell>
          <cell r="P159" t="str">
            <v>する</v>
          </cell>
        </row>
        <row r="160">
          <cell r="E160" t="str">
            <v>高橋　光穂</v>
          </cell>
          <cell r="F160" t="str">
            <v>タカハシヒスイ</v>
          </cell>
          <cell r="G160" t="str">
            <v>女</v>
          </cell>
          <cell r="J160" t="str">
            <v>法政大学</v>
          </cell>
          <cell r="K160" t="str">
            <v>43-1</v>
          </cell>
          <cell r="M160" t="str">
            <v>080-5389-1374</v>
          </cell>
          <cell r="N160" t="str">
            <v>0466-82-1374</v>
          </cell>
          <cell r="O160" t="str">
            <v>テクノA17</v>
          </cell>
          <cell r="P160" t="str">
            <v>既</v>
          </cell>
        </row>
        <row r="161">
          <cell r="E161" t="str">
            <v>高山　葵</v>
          </cell>
          <cell r="F161" t="str">
            <v>タカヤマアオイ</v>
          </cell>
          <cell r="G161" t="str">
            <v>女</v>
          </cell>
          <cell r="J161" t="str">
            <v>神戸大学</v>
          </cell>
          <cell r="K161" t="str">
            <v>17-9</v>
          </cell>
          <cell r="M161" t="str">
            <v>080-6217-9327</v>
          </cell>
          <cell r="N161" t="str">
            <v>090-9611-0260</v>
          </cell>
          <cell r="O161" t="str">
            <v>テクノA17</v>
          </cell>
          <cell r="P161" t="str">
            <v>する</v>
          </cell>
        </row>
        <row r="162">
          <cell r="E162" t="str">
            <v>筒井　亜優美</v>
          </cell>
          <cell r="F162" t="str">
            <v>ツツイアユミ</v>
          </cell>
          <cell r="G162" t="str">
            <v>女</v>
          </cell>
          <cell r="J162" t="str">
            <v>法政大学</v>
          </cell>
          <cell r="K162" t="str">
            <v>43-9</v>
          </cell>
          <cell r="M162" t="str">
            <v>090-4222-3316</v>
          </cell>
          <cell r="N162" t="str">
            <v>080-6503-8406</v>
          </cell>
          <cell r="O162" t="str">
            <v>テクノA17</v>
          </cell>
          <cell r="P162" t="str">
            <v>既</v>
          </cell>
        </row>
        <row r="163">
          <cell r="E163" t="str">
            <v>中島　佳奈子</v>
          </cell>
          <cell r="F163" t="str">
            <v>ナカジマカナコ</v>
          </cell>
          <cell r="G163" t="str">
            <v>女</v>
          </cell>
          <cell r="J163" t="str">
            <v>滋賀県立大学</v>
          </cell>
          <cell r="K163" t="str">
            <v>77-19</v>
          </cell>
          <cell r="M163" t="str">
            <v>080-1456-4121</v>
          </cell>
          <cell r="N163" t="str">
            <v>090-3355-5665</v>
          </cell>
          <cell r="O163" t="str">
            <v>テクノA17</v>
          </cell>
          <cell r="P163" t="str">
            <v>する</v>
          </cell>
        </row>
        <row r="164">
          <cell r="E164" t="str">
            <v>中島　小百合</v>
          </cell>
          <cell r="F164" t="str">
            <v>ナカジマサユリ</v>
          </cell>
          <cell r="G164" t="str">
            <v>女</v>
          </cell>
          <cell r="J164" t="str">
            <v>京都大学</v>
          </cell>
          <cell r="K164" t="str">
            <v>12-22</v>
          </cell>
          <cell r="M164" t="str">
            <v>090-8449-9013</v>
          </cell>
          <cell r="N164" t="str">
            <v>06-6338-9680</v>
          </cell>
          <cell r="O164" t="str">
            <v>テクノA17</v>
          </cell>
          <cell r="P164" t="str">
            <v>しない</v>
          </cell>
        </row>
        <row r="165">
          <cell r="E165" t="str">
            <v>中島　真奈世</v>
          </cell>
          <cell r="F165" t="str">
            <v>ナカジママナヨ</v>
          </cell>
          <cell r="G165" t="str">
            <v>女</v>
          </cell>
          <cell r="H165" t="str">
            <v>522-0066</v>
          </cell>
          <cell r="I165" t="str">
            <v>彦根市栄町2-6-68ラピスグローリー306</v>
          </cell>
          <cell r="J165" t="str">
            <v>滋賀大学</v>
          </cell>
          <cell r="K165" t="str">
            <v>19-27</v>
          </cell>
          <cell r="L165" t="str">
            <v>m----f.a_i44@softbank.ne.jp</v>
          </cell>
          <cell r="M165" t="str">
            <v>080-3623-7560</v>
          </cell>
          <cell r="N165" t="str">
            <v>0587-59-8309</v>
          </cell>
          <cell r="O165" t="str">
            <v>テクノA17</v>
          </cell>
          <cell r="P165" t="str">
            <v>する</v>
          </cell>
        </row>
        <row r="166">
          <cell r="E166" t="str">
            <v>中谷　優花</v>
          </cell>
          <cell r="F166" t="str">
            <v>ナカタニユウカ</v>
          </cell>
          <cell r="G166" t="str">
            <v>女</v>
          </cell>
          <cell r="J166" t="str">
            <v>神戸大学</v>
          </cell>
          <cell r="K166" t="str">
            <v>17-22</v>
          </cell>
          <cell r="M166" t="str">
            <v>090-9625-8284</v>
          </cell>
          <cell r="N166" t="str">
            <v>090-1221-8284</v>
          </cell>
          <cell r="O166" t="str">
            <v>テクノA17</v>
          </cell>
          <cell r="P166" t="str">
            <v>する</v>
          </cell>
        </row>
        <row r="167">
          <cell r="E167" t="str">
            <v>長田　怜子</v>
          </cell>
          <cell r="F167" t="str">
            <v>ナガタレイコ</v>
          </cell>
          <cell r="G167" t="str">
            <v>女</v>
          </cell>
          <cell r="J167" t="str">
            <v>立命館大学</v>
          </cell>
          <cell r="K167" t="str">
            <v>51-39</v>
          </cell>
          <cell r="L167" t="str">
            <v>jaga-rei-kinako-sarada5@ezweb.ne.jp</v>
          </cell>
          <cell r="M167" t="str">
            <v>080-5335-5139</v>
          </cell>
          <cell r="N167" t="str">
            <v>0748-22-7657</v>
          </cell>
          <cell r="O167" t="str">
            <v>テクノA17</v>
          </cell>
          <cell r="P167" t="str">
            <v>する</v>
          </cell>
        </row>
        <row r="168">
          <cell r="E168" t="str">
            <v>中野　佑美</v>
          </cell>
          <cell r="F168" t="str">
            <v>ナカノユミ</v>
          </cell>
          <cell r="G168" t="str">
            <v>女</v>
          </cell>
          <cell r="H168" t="str">
            <v>522-0041</v>
          </cell>
          <cell r="I168" t="str">
            <v>平田町312-1FFコーポひらた102</v>
          </cell>
          <cell r="J168" t="str">
            <v>滋賀県立大学</v>
          </cell>
          <cell r="K168" t="str">
            <v>77-21</v>
          </cell>
          <cell r="L168" t="str">
            <v>yumiimuyyumi@ezweb.ne.jp</v>
          </cell>
          <cell r="M168" t="str">
            <v>090-1918-3763</v>
          </cell>
          <cell r="N168" t="str">
            <v>075-595-3763</v>
          </cell>
          <cell r="O168" t="str">
            <v>テクノA17</v>
          </cell>
          <cell r="P168" t="str">
            <v>する</v>
          </cell>
        </row>
        <row r="169">
          <cell r="E169" t="str">
            <v>西上　実彩子</v>
          </cell>
          <cell r="F169" t="str">
            <v>ニシウエミサコ</v>
          </cell>
          <cell r="G169" t="str">
            <v>女</v>
          </cell>
          <cell r="J169" t="str">
            <v>同志社大学</v>
          </cell>
          <cell r="K169" t="str">
            <v>35-33</v>
          </cell>
          <cell r="M169" t="str">
            <v>090-7101-1705</v>
          </cell>
          <cell r="N169" t="str">
            <v>0774-26-6158</v>
          </cell>
          <cell r="O169" t="str">
            <v>テクノA17</v>
          </cell>
          <cell r="P169" t="str">
            <v>する</v>
          </cell>
        </row>
        <row r="170">
          <cell r="E170" t="str">
            <v>原　久美子</v>
          </cell>
          <cell r="F170" t="str">
            <v>ハラクミコ</v>
          </cell>
          <cell r="G170" t="str">
            <v>女</v>
          </cell>
          <cell r="J170" t="str">
            <v>神戸大学</v>
          </cell>
          <cell r="K170" t="str">
            <v>17-4</v>
          </cell>
          <cell r="M170" t="str">
            <v>080-2922-1681</v>
          </cell>
          <cell r="N170" t="str">
            <v>090-4574-6450</v>
          </cell>
          <cell r="O170" t="str">
            <v>テクノA17</v>
          </cell>
          <cell r="P170" t="str">
            <v>する</v>
          </cell>
        </row>
        <row r="171">
          <cell r="E171" t="str">
            <v>原　百花</v>
          </cell>
          <cell r="F171" t="str">
            <v>ハラモモカ</v>
          </cell>
          <cell r="G171" t="str">
            <v>女</v>
          </cell>
          <cell r="K171" t="str">
            <v>JPN2</v>
          </cell>
          <cell r="M171" t="str">
            <v>080-2418-0244</v>
          </cell>
          <cell r="N171" t="str">
            <v>090-9546-2585</v>
          </cell>
          <cell r="O171" t="str">
            <v>テクノA17</v>
          </cell>
          <cell r="P171" t="str">
            <v>する</v>
          </cell>
        </row>
        <row r="172">
          <cell r="E172" t="str">
            <v>東　綺羅々</v>
          </cell>
          <cell r="F172" t="str">
            <v>ヒガシキララ</v>
          </cell>
          <cell r="G172" t="str">
            <v>女</v>
          </cell>
          <cell r="J172" t="str">
            <v>同志社大学</v>
          </cell>
          <cell r="K172" t="str">
            <v>35-13</v>
          </cell>
          <cell r="L172" t="str">
            <v>o0ks2vbx1x0o@softbank.ne.jp</v>
          </cell>
          <cell r="M172" t="str">
            <v>090-9116-9939</v>
          </cell>
          <cell r="N172" t="str">
            <v>090-6734-7789</v>
          </cell>
          <cell r="O172" t="str">
            <v>テクノA17</v>
          </cell>
          <cell r="P172" t="str">
            <v>する</v>
          </cell>
        </row>
        <row r="173">
          <cell r="E173" t="str">
            <v>松田　千広</v>
          </cell>
          <cell r="F173" t="str">
            <v>マツダチヒロ</v>
          </cell>
          <cell r="G173" t="str">
            <v>女</v>
          </cell>
          <cell r="J173" t="str">
            <v>立命館大学</v>
          </cell>
          <cell r="K173" t="str">
            <v>51-51</v>
          </cell>
          <cell r="L173" t="str">
            <v>chr.mak@ezweb.ne.jp</v>
          </cell>
          <cell r="M173" t="str">
            <v>090-7493-7126</v>
          </cell>
          <cell r="N173" t="str">
            <v>090-4567-3582</v>
          </cell>
          <cell r="O173" t="str">
            <v>テクノA17</v>
          </cell>
          <cell r="P173" t="str">
            <v>する</v>
          </cell>
        </row>
        <row r="174">
          <cell r="E174" t="str">
            <v>三橋　英里子</v>
          </cell>
          <cell r="F174" t="str">
            <v>ミツハシエリコ</v>
          </cell>
          <cell r="G174" t="str">
            <v>女</v>
          </cell>
          <cell r="J174" t="str">
            <v>青山学院大学</v>
          </cell>
          <cell r="K174" t="str">
            <v>3-84</v>
          </cell>
          <cell r="M174" t="str">
            <v>080-4635-1500</v>
          </cell>
          <cell r="N174" t="str">
            <v>080-5511-7012</v>
          </cell>
          <cell r="O174" t="str">
            <v>テクノA17</v>
          </cell>
          <cell r="P174" t="str">
            <v>する</v>
          </cell>
        </row>
        <row r="175">
          <cell r="E175" t="str">
            <v>村中　千洋</v>
          </cell>
          <cell r="F175" t="str">
            <v>ムラナカチヒロ</v>
          </cell>
          <cell r="G175" t="str">
            <v>女</v>
          </cell>
          <cell r="J175" t="str">
            <v>京都大学</v>
          </cell>
          <cell r="K175" t="str">
            <v>12-14</v>
          </cell>
          <cell r="M175" t="str">
            <v>090-3169-8964</v>
          </cell>
          <cell r="N175" t="str">
            <v>06-6841-0177</v>
          </cell>
          <cell r="O175" t="str">
            <v>テクノA17</v>
          </cell>
          <cell r="P175" t="str">
            <v>する</v>
          </cell>
        </row>
        <row r="176">
          <cell r="E176" t="str">
            <v>安永　悠莉</v>
          </cell>
          <cell r="F176" t="str">
            <v>ヤスナガユリ</v>
          </cell>
          <cell r="G176" t="str">
            <v>女</v>
          </cell>
          <cell r="J176" t="str">
            <v>滋賀県立大学</v>
          </cell>
          <cell r="K176" t="str">
            <v>77-7</v>
          </cell>
          <cell r="M176" t="str">
            <v>090-9050-7546</v>
          </cell>
          <cell r="N176" t="str">
            <v>079-559-1553</v>
          </cell>
          <cell r="O176" t="str">
            <v>テクノA17</v>
          </cell>
          <cell r="P176" t="str">
            <v>する</v>
          </cell>
        </row>
        <row r="177">
          <cell r="E177" t="str">
            <v>山崎　香織</v>
          </cell>
          <cell r="F177" t="str">
            <v>ヤマザキカオリ</v>
          </cell>
          <cell r="G177" t="str">
            <v>女</v>
          </cell>
          <cell r="J177" t="str">
            <v>滋賀県立大学</v>
          </cell>
          <cell r="K177" t="str">
            <v>77-24</v>
          </cell>
          <cell r="M177" t="str">
            <v>080-1506-5213</v>
          </cell>
          <cell r="N177" t="str">
            <v>0742-23-1862</v>
          </cell>
          <cell r="O177" t="str">
            <v>テクノA17</v>
          </cell>
          <cell r="P177" t="str">
            <v>する</v>
          </cell>
        </row>
        <row r="178">
          <cell r="E178" t="str">
            <v>山本　ゆめ</v>
          </cell>
          <cell r="F178" t="str">
            <v>ヤマモトユメ</v>
          </cell>
          <cell r="G178" t="str">
            <v>女</v>
          </cell>
          <cell r="J178" t="str">
            <v>滋賀大学</v>
          </cell>
          <cell r="K178" t="str">
            <v>19-29</v>
          </cell>
          <cell r="M178" t="str">
            <v>090-1907-9607</v>
          </cell>
          <cell r="N178" t="str">
            <v>06-6435-3915</v>
          </cell>
          <cell r="O178" t="str">
            <v>テクノA17</v>
          </cell>
          <cell r="P178" t="str">
            <v>する</v>
          </cell>
        </row>
        <row r="179">
          <cell r="E179" t="str">
            <v>上野　真紀</v>
          </cell>
          <cell r="F179" t="str">
            <v>ウエノマキ</v>
          </cell>
          <cell r="G179" t="str">
            <v>女</v>
          </cell>
          <cell r="J179" t="str">
            <v>同志社大学</v>
          </cell>
          <cell r="K179" t="str">
            <v>35-12</v>
          </cell>
          <cell r="M179" t="str">
            <v>090-6201-0616</v>
          </cell>
          <cell r="N179" t="str">
            <v>06-6494-6432</v>
          </cell>
          <cell r="O179" t="str">
            <v>テクノA17</v>
          </cell>
          <cell r="P179" t="str">
            <v>する</v>
          </cell>
        </row>
        <row r="180">
          <cell r="E180" t="str">
            <v>石場　友子</v>
          </cell>
          <cell r="F180" t="str">
            <v>イシバユウコ</v>
          </cell>
          <cell r="G180" t="str">
            <v>女</v>
          </cell>
          <cell r="J180" t="str">
            <v>滋賀県立大学</v>
          </cell>
          <cell r="K180" t="str">
            <v>77-22</v>
          </cell>
          <cell r="M180" t="str">
            <v>080-5717-7720</v>
          </cell>
          <cell r="N180" t="str">
            <v>079-565-7541</v>
          </cell>
          <cell r="O180" t="str">
            <v>テクノA17</v>
          </cell>
          <cell r="P180" t="str">
            <v>する</v>
          </cell>
        </row>
        <row r="181">
          <cell r="E181" t="str">
            <v>井上　晴佳</v>
          </cell>
          <cell r="F181" t="str">
            <v>イノウエハルカ</v>
          </cell>
          <cell r="G181" t="str">
            <v>女</v>
          </cell>
          <cell r="J181" t="str">
            <v>関東学院大学</v>
          </cell>
          <cell r="K181" t="str">
            <v>11-7</v>
          </cell>
          <cell r="M181" t="str">
            <v>080-6753-7549</v>
          </cell>
          <cell r="N181" t="str">
            <v>080-5422-6705</v>
          </cell>
          <cell r="O181" t="str">
            <v>テクノA17</v>
          </cell>
          <cell r="P181" t="str">
            <v>する</v>
          </cell>
        </row>
        <row r="182">
          <cell r="E182" t="str">
            <v>大竹　希実</v>
          </cell>
          <cell r="F182" t="str">
            <v>オオタケノゾミ</v>
          </cell>
          <cell r="G182" t="str">
            <v>女</v>
          </cell>
          <cell r="J182" t="str">
            <v>青山学院大学</v>
          </cell>
          <cell r="K182" t="str">
            <v>3-15</v>
          </cell>
          <cell r="M182" t="str">
            <v>080-5549-6211</v>
          </cell>
          <cell r="N182" t="str">
            <v>090-6657-9143</v>
          </cell>
          <cell r="O182" t="str">
            <v>テクノA17</v>
          </cell>
          <cell r="P182" t="str">
            <v>する</v>
          </cell>
        </row>
        <row r="183">
          <cell r="E183" t="str">
            <v>島田　有希乃</v>
          </cell>
          <cell r="F183" t="str">
            <v>シマダユキノ</v>
          </cell>
          <cell r="G183" t="str">
            <v>女</v>
          </cell>
          <cell r="J183" t="str">
            <v>関東学院大学</v>
          </cell>
          <cell r="K183" t="str">
            <v>11-3</v>
          </cell>
          <cell r="M183" t="str">
            <v>080-1329-1861</v>
          </cell>
          <cell r="N183" t="str">
            <v>03-6280-3274</v>
          </cell>
          <cell r="O183" t="str">
            <v>テクノA17</v>
          </cell>
          <cell r="P183" t="str">
            <v>する</v>
          </cell>
        </row>
        <row r="184">
          <cell r="E184" t="str">
            <v>菅野　由季</v>
          </cell>
          <cell r="F184" t="str">
            <v>スガノユキ</v>
          </cell>
          <cell r="G184" t="str">
            <v>女</v>
          </cell>
          <cell r="J184" t="str">
            <v>京都大学</v>
          </cell>
          <cell r="K184" t="str">
            <v>12-29</v>
          </cell>
          <cell r="M184" t="str">
            <v>090-6895-6993</v>
          </cell>
          <cell r="N184" t="str">
            <v>090-7475-4168</v>
          </cell>
          <cell r="O184" t="str">
            <v>テクノA17</v>
          </cell>
          <cell r="P184" t="str">
            <v>する</v>
          </cell>
        </row>
        <row r="185">
          <cell r="E185" t="str">
            <v>武田　まりの</v>
          </cell>
          <cell r="F185" t="str">
            <v>タケダマリノ</v>
          </cell>
          <cell r="G185" t="str">
            <v>女</v>
          </cell>
          <cell r="J185" t="str">
            <v>京都大学</v>
          </cell>
          <cell r="K185" t="str">
            <v>12-30</v>
          </cell>
          <cell r="M185" t="str">
            <v>080-6032-4303</v>
          </cell>
          <cell r="N185" t="str">
            <v>023-664-5914</v>
          </cell>
          <cell r="O185" t="str">
            <v>テクノA17</v>
          </cell>
          <cell r="P185" t="str">
            <v>する</v>
          </cell>
        </row>
        <row r="186">
          <cell r="E186" t="str">
            <v>中嶋　有佳梨</v>
          </cell>
          <cell r="F186" t="str">
            <v>ナカジマユカリ</v>
          </cell>
          <cell r="G186" t="str">
            <v>女</v>
          </cell>
          <cell r="J186" t="str">
            <v>京都大学</v>
          </cell>
          <cell r="K186" t="str">
            <v>12-27</v>
          </cell>
          <cell r="M186" t="str">
            <v>080-4709-2350</v>
          </cell>
          <cell r="N186" t="str">
            <v>090-5052-3745</v>
          </cell>
          <cell r="O186" t="str">
            <v>テクノA17</v>
          </cell>
          <cell r="P186" t="str">
            <v>する</v>
          </cell>
        </row>
        <row r="187">
          <cell r="E187" t="str">
            <v>永山　瑛里</v>
          </cell>
          <cell r="F187" t="str">
            <v>ナガヤマエリ</v>
          </cell>
          <cell r="G187" t="str">
            <v>女</v>
          </cell>
          <cell r="J187" t="str">
            <v>青山学院大学</v>
          </cell>
          <cell r="K187" t="str">
            <v>3-27</v>
          </cell>
          <cell r="M187" t="str">
            <v>090-4177-0689</v>
          </cell>
          <cell r="N187" t="str">
            <v>0294-43-8360</v>
          </cell>
          <cell r="O187" t="str">
            <v>テクノA17</v>
          </cell>
          <cell r="P187" t="str">
            <v>する</v>
          </cell>
        </row>
        <row r="188">
          <cell r="E188" t="str">
            <v>沼田　美里</v>
          </cell>
          <cell r="F188" t="str">
            <v>ヌマタミサト</v>
          </cell>
          <cell r="G188" t="str">
            <v>女</v>
          </cell>
          <cell r="J188" t="str">
            <v>同志社大学</v>
          </cell>
          <cell r="K188" t="str">
            <v>35-21</v>
          </cell>
          <cell r="L188" t="str">
            <v>oliva.24@softbank.ne.jp</v>
          </cell>
          <cell r="M188" t="str">
            <v>090-2953-885</v>
          </cell>
          <cell r="N188" t="str">
            <v>090-2991-7196</v>
          </cell>
          <cell r="O188" t="str">
            <v>テクノA17</v>
          </cell>
          <cell r="P188" t="str">
            <v>する</v>
          </cell>
        </row>
        <row r="189">
          <cell r="E189" t="str">
            <v>松永　麻佑</v>
          </cell>
          <cell r="F189" t="str">
            <v>マツナガマユ</v>
          </cell>
          <cell r="G189" t="str">
            <v>女</v>
          </cell>
          <cell r="J189" t="str">
            <v>京都大学</v>
          </cell>
          <cell r="K189" t="str">
            <v>12-41</v>
          </cell>
          <cell r="M189" t="str">
            <v>080-6105-9355</v>
          </cell>
          <cell r="N189" t="str">
            <v>090-9369-8864</v>
          </cell>
          <cell r="O189" t="str">
            <v>テクノA17</v>
          </cell>
          <cell r="P189" t="str">
            <v>する</v>
          </cell>
        </row>
        <row r="190">
          <cell r="E190" t="str">
            <v>安田　小佳</v>
          </cell>
          <cell r="F190" t="str">
            <v>ヤスダコヨシ</v>
          </cell>
          <cell r="G190" t="str">
            <v>女</v>
          </cell>
          <cell r="J190" t="str">
            <v>関東学院大学</v>
          </cell>
          <cell r="K190" t="str">
            <v>11-94</v>
          </cell>
          <cell r="M190" t="str">
            <v>080-5001-9305</v>
          </cell>
          <cell r="N190" t="str">
            <v>046-895-4910</v>
          </cell>
          <cell r="O190" t="str">
            <v>テクノA17</v>
          </cell>
          <cell r="P190" t="str">
            <v>既</v>
          </cell>
        </row>
        <row r="191">
          <cell r="E191" t="str">
            <v>山辺　美希</v>
          </cell>
          <cell r="F191" t="str">
            <v>ヤマベミキ</v>
          </cell>
          <cell r="G191" t="str">
            <v>女</v>
          </cell>
          <cell r="J191" t="str">
            <v>関東学院大学</v>
          </cell>
          <cell r="K191" t="str">
            <v>11-31</v>
          </cell>
          <cell r="M191" t="str">
            <v>090-7471-4492</v>
          </cell>
          <cell r="N191" t="str">
            <v>090-3322-3951</v>
          </cell>
          <cell r="O191" t="str">
            <v>テクノA17</v>
          </cell>
          <cell r="P191" t="str">
            <v>する</v>
          </cell>
        </row>
        <row r="192">
          <cell r="E192" t="str">
            <v>池田　健星</v>
          </cell>
          <cell r="F192" t="str">
            <v>イケダケンセイ</v>
          </cell>
          <cell r="G192" t="str">
            <v>男</v>
          </cell>
          <cell r="J192" t="str">
            <v>Kaya</v>
          </cell>
          <cell r="K192" t="str">
            <v>JPN-174</v>
          </cell>
          <cell r="M192" t="str">
            <v>080-4330-0174</v>
          </cell>
          <cell r="N192" t="str">
            <v>080-5089-1221</v>
          </cell>
          <cell r="O192" t="str">
            <v>テクノU17</v>
          </cell>
          <cell r="P192" t="str">
            <v>既</v>
          </cell>
        </row>
        <row r="193">
          <cell r="E193" t="str">
            <v>松浦　花咲実</v>
          </cell>
          <cell r="F193" t="str">
            <v>マツウラカザミ</v>
          </cell>
          <cell r="G193" t="str">
            <v>女</v>
          </cell>
          <cell r="H193" t="str">
            <v>581-0017</v>
          </cell>
          <cell r="I193" t="str">
            <v>大阪府八尾氏高美町5-4-4</v>
          </cell>
          <cell r="J193" t="str">
            <v>かんとりーはーばー</v>
          </cell>
          <cell r="K193" t="str">
            <v>JPN1118</v>
          </cell>
          <cell r="L193" t="str">
            <v>dpiim805@kawachi.zag.ne.jp</v>
          </cell>
          <cell r="M193" t="str">
            <v>090-1912-9810</v>
          </cell>
          <cell r="N193" t="str">
            <v>090-1912-9810</v>
          </cell>
          <cell r="O193" t="str">
            <v>テクノU17</v>
          </cell>
          <cell r="P193" t="str">
            <v>既</v>
          </cell>
        </row>
      </sheetData>
      <sheetData sheetId="1">
        <row r="1">
          <cell r="B1" t="str">
            <v>192</v>
          </cell>
        </row>
        <row r="3">
          <cell r="Q3" t="str">
            <v>↓集計リンク用</v>
          </cell>
        </row>
        <row r="4">
          <cell r="B4" t="str">
            <v>レースNO.</v>
          </cell>
        </row>
        <row r="5">
          <cell r="B5">
            <v>1</v>
          </cell>
          <cell r="C5" t="str">
            <v>チェック用</v>
          </cell>
          <cell r="D5">
            <v>2</v>
          </cell>
          <cell r="E5" t="str">
            <v>チェック用</v>
          </cell>
          <cell r="F5">
            <v>3</v>
          </cell>
          <cell r="G5" t="str">
            <v>チェック用</v>
          </cell>
          <cell r="H5">
            <v>4</v>
          </cell>
          <cell r="I5" t="str">
            <v>チェック用</v>
          </cell>
          <cell r="J5">
            <v>5</v>
          </cell>
          <cell r="K5" t="str">
            <v>チェック用</v>
          </cell>
          <cell r="L5">
            <v>6</v>
          </cell>
          <cell r="M5" t="str">
            <v>チェック用</v>
          </cell>
          <cell r="N5">
            <v>7</v>
          </cell>
          <cell r="O5" t="str">
            <v>チェック用</v>
          </cell>
          <cell r="P5" t="str">
            <v>得点</v>
          </cell>
          <cell r="Q5" t="str">
            <v>順位</v>
          </cell>
        </row>
        <row r="6">
          <cell r="B6" t="str">
            <v>221</v>
          </cell>
          <cell r="C6" t="str">
            <v>重光　英孝</v>
          </cell>
          <cell r="D6" t="str">
            <v>221</v>
          </cell>
          <cell r="E6" t="str">
            <v>重光　英孝</v>
          </cell>
          <cell r="F6" t="str">
            <v>221</v>
          </cell>
          <cell r="G6" t="str">
            <v>重光　英孝</v>
          </cell>
          <cell r="H6" t="str">
            <v>221</v>
          </cell>
          <cell r="I6" t="str">
            <v>重光　英孝</v>
          </cell>
          <cell r="J6" t="str">
            <v>251</v>
          </cell>
          <cell r="K6" t="str">
            <v>板庇　雄馬</v>
          </cell>
          <cell r="L6" t="str">
            <v>22</v>
          </cell>
          <cell r="M6" t="str">
            <v>松尾　康宏</v>
          </cell>
          <cell r="O6" t="e">
            <v>#N/A</v>
          </cell>
          <cell r="P6">
            <v>1</v>
          </cell>
          <cell r="Q6">
            <v>1</v>
          </cell>
        </row>
        <row r="7">
          <cell r="B7" t="str">
            <v>251</v>
          </cell>
          <cell r="C7" t="str">
            <v>板庇　雄馬</v>
          </cell>
          <cell r="D7" t="str">
            <v>251</v>
          </cell>
          <cell r="E7" t="str">
            <v>板庇　雄馬</v>
          </cell>
          <cell r="F7" t="str">
            <v>13</v>
          </cell>
          <cell r="G7" t="str">
            <v>倉持　大也</v>
          </cell>
          <cell r="H7" t="str">
            <v>21</v>
          </cell>
          <cell r="I7" t="str">
            <v>市川　和典</v>
          </cell>
          <cell r="J7" t="str">
            <v>221</v>
          </cell>
          <cell r="K7" t="str">
            <v>重光　英孝</v>
          </cell>
          <cell r="L7" t="str">
            <v>25</v>
          </cell>
          <cell r="M7" t="str">
            <v>伊勢田　愛</v>
          </cell>
          <cell r="O7" t="e">
            <v>#N/A</v>
          </cell>
          <cell r="P7">
            <v>2</v>
          </cell>
          <cell r="Q7">
            <v>2</v>
          </cell>
        </row>
        <row r="8">
          <cell r="B8" t="str">
            <v>13</v>
          </cell>
          <cell r="C8" t="str">
            <v>倉持　大也</v>
          </cell>
          <cell r="D8" t="str">
            <v>44</v>
          </cell>
          <cell r="E8" t="str">
            <v>黒石　勇次</v>
          </cell>
          <cell r="F8" t="str">
            <v>22</v>
          </cell>
          <cell r="G8" t="str">
            <v>松尾　康宏</v>
          </cell>
          <cell r="H8" t="str">
            <v>1</v>
          </cell>
          <cell r="I8" t="str">
            <v>尾川　潤</v>
          </cell>
          <cell r="J8" t="str">
            <v>26</v>
          </cell>
          <cell r="K8" t="str">
            <v>内園　拓也</v>
          </cell>
          <cell r="L8" t="str">
            <v>21</v>
          </cell>
          <cell r="M8" t="str">
            <v>市川　和典</v>
          </cell>
          <cell r="O8" t="e">
            <v>#N/A</v>
          </cell>
          <cell r="P8">
            <v>3</v>
          </cell>
          <cell r="Q8">
            <v>3</v>
          </cell>
        </row>
        <row r="9">
          <cell r="B9" t="str">
            <v>2</v>
          </cell>
          <cell r="C9" t="str">
            <v>福村　拓也</v>
          </cell>
          <cell r="D9" t="str">
            <v>1</v>
          </cell>
          <cell r="E9" t="str">
            <v>尾川　潤</v>
          </cell>
          <cell r="F9" t="str">
            <v>44</v>
          </cell>
          <cell r="G9" t="str">
            <v>黒石　勇次</v>
          </cell>
          <cell r="H9" t="str">
            <v>251</v>
          </cell>
          <cell r="I9" t="str">
            <v>板庇　雄馬</v>
          </cell>
          <cell r="J9" t="str">
            <v>19-19</v>
          </cell>
          <cell r="K9" t="str">
            <v>中村　興匡</v>
          </cell>
          <cell r="L9" t="str">
            <v>251</v>
          </cell>
          <cell r="M9" t="str">
            <v>板庇　雄馬</v>
          </cell>
          <cell r="O9" t="e">
            <v>#N/A</v>
          </cell>
          <cell r="P9">
            <v>4</v>
          </cell>
          <cell r="Q9">
            <v>4</v>
          </cell>
        </row>
        <row r="10">
          <cell r="B10" t="str">
            <v>77-72</v>
          </cell>
          <cell r="C10" t="str">
            <v>森　　裕太</v>
          </cell>
          <cell r="D10" t="str">
            <v>22</v>
          </cell>
          <cell r="E10" t="str">
            <v>松尾　康宏</v>
          </cell>
          <cell r="F10" t="str">
            <v>251</v>
          </cell>
          <cell r="G10" t="str">
            <v>板庇　雄馬</v>
          </cell>
          <cell r="H10" t="str">
            <v>11</v>
          </cell>
          <cell r="I10" t="str">
            <v>小島　真理子</v>
          </cell>
          <cell r="J10" t="str">
            <v>12-00</v>
          </cell>
          <cell r="K10" t="str">
            <v>小松　大悟</v>
          </cell>
          <cell r="L10" t="str">
            <v>13</v>
          </cell>
          <cell r="M10" t="str">
            <v>倉持　大也</v>
          </cell>
          <cell r="O10" t="e">
            <v>#N/A</v>
          </cell>
          <cell r="P10">
            <v>5</v>
          </cell>
          <cell r="Q10">
            <v>5</v>
          </cell>
        </row>
        <row r="11">
          <cell r="B11" t="str">
            <v>22</v>
          </cell>
          <cell r="C11" t="str">
            <v>松尾　康宏</v>
          </cell>
          <cell r="D11" t="str">
            <v>26</v>
          </cell>
          <cell r="E11" t="str">
            <v>内園　拓也</v>
          </cell>
          <cell r="F11" t="str">
            <v>25</v>
          </cell>
          <cell r="G11" t="str">
            <v>伊勢田　愛</v>
          </cell>
          <cell r="H11" t="str">
            <v>12-00</v>
          </cell>
          <cell r="I11" t="str">
            <v>小松　大悟</v>
          </cell>
          <cell r="J11" t="str">
            <v>13</v>
          </cell>
          <cell r="K11" t="str">
            <v>倉持　大也</v>
          </cell>
          <cell r="L11" t="str">
            <v>26</v>
          </cell>
          <cell r="M11" t="str">
            <v>内園　拓也</v>
          </cell>
          <cell r="O11" t="e">
            <v>#N/A</v>
          </cell>
          <cell r="P11">
            <v>6</v>
          </cell>
          <cell r="Q11">
            <v>6</v>
          </cell>
        </row>
        <row r="12">
          <cell r="B12" t="str">
            <v>12-00</v>
          </cell>
          <cell r="C12" t="str">
            <v>小松　大悟</v>
          </cell>
          <cell r="D12" t="str">
            <v>12-00</v>
          </cell>
          <cell r="E12" t="str">
            <v>小松　大悟</v>
          </cell>
          <cell r="F12" t="str">
            <v>2</v>
          </cell>
          <cell r="G12" t="str">
            <v>福村　拓也</v>
          </cell>
          <cell r="H12" t="str">
            <v>12</v>
          </cell>
          <cell r="I12" t="str">
            <v>石井　良平</v>
          </cell>
          <cell r="J12" t="str">
            <v>2</v>
          </cell>
          <cell r="K12" t="str">
            <v>福村　拓也</v>
          </cell>
          <cell r="L12" t="str">
            <v>221</v>
          </cell>
          <cell r="M12" t="str">
            <v>重光　英孝</v>
          </cell>
          <cell r="O12" t="e">
            <v>#N/A</v>
          </cell>
          <cell r="P12">
            <v>7</v>
          </cell>
          <cell r="Q12">
            <v>7</v>
          </cell>
        </row>
        <row r="13">
          <cell r="B13" t="str">
            <v>27</v>
          </cell>
          <cell r="C13" t="str">
            <v>山本　遼</v>
          </cell>
          <cell r="D13" t="str">
            <v>25</v>
          </cell>
          <cell r="E13" t="str">
            <v>伊勢田　愛</v>
          </cell>
          <cell r="F13" t="str">
            <v>26</v>
          </cell>
          <cell r="G13" t="str">
            <v>内園　拓也</v>
          </cell>
          <cell r="H13" t="str">
            <v>712</v>
          </cell>
          <cell r="I13" t="str">
            <v>八木　政人</v>
          </cell>
          <cell r="J13" t="str">
            <v>12</v>
          </cell>
          <cell r="K13" t="str">
            <v>石井　良平</v>
          </cell>
          <cell r="L13" t="str">
            <v>1</v>
          </cell>
          <cell r="M13" t="str">
            <v>尾川　潤</v>
          </cell>
          <cell r="O13" t="e">
            <v>#N/A</v>
          </cell>
          <cell r="P13">
            <v>8</v>
          </cell>
          <cell r="Q13">
            <v>8</v>
          </cell>
        </row>
        <row r="14">
          <cell r="B14" t="str">
            <v>12</v>
          </cell>
          <cell r="C14" t="str">
            <v>石井　良平</v>
          </cell>
          <cell r="D14" t="str">
            <v>21</v>
          </cell>
          <cell r="E14" t="str">
            <v>市川　和典</v>
          </cell>
          <cell r="F14" t="str">
            <v>1</v>
          </cell>
          <cell r="G14" t="str">
            <v>尾川　潤</v>
          </cell>
          <cell r="H14" t="str">
            <v>25</v>
          </cell>
          <cell r="I14" t="str">
            <v>伊勢田　愛</v>
          </cell>
          <cell r="J14" t="str">
            <v>25</v>
          </cell>
          <cell r="K14" t="str">
            <v>伊勢田　愛</v>
          </cell>
          <cell r="L14" t="str">
            <v>2</v>
          </cell>
          <cell r="M14" t="str">
            <v>福村　拓也</v>
          </cell>
          <cell r="O14" t="e">
            <v>#N/A</v>
          </cell>
          <cell r="P14">
            <v>9</v>
          </cell>
          <cell r="Q14">
            <v>9</v>
          </cell>
        </row>
        <row r="15">
          <cell r="B15" t="str">
            <v>1</v>
          </cell>
          <cell r="C15" t="str">
            <v>尾川　潤</v>
          </cell>
          <cell r="D15" t="str">
            <v>2</v>
          </cell>
          <cell r="E15" t="str">
            <v>福村　拓也</v>
          </cell>
          <cell r="F15" t="str">
            <v>712</v>
          </cell>
          <cell r="G15" t="str">
            <v>八木　政人</v>
          </cell>
          <cell r="H15" t="str">
            <v>2</v>
          </cell>
          <cell r="I15" t="str">
            <v>福村　拓也</v>
          </cell>
          <cell r="J15" t="str">
            <v>44</v>
          </cell>
          <cell r="K15" t="str">
            <v>黒石　勇次</v>
          </cell>
          <cell r="L15" t="str">
            <v>114</v>
          </cell>
          <cell r="M15" t="str">
            <v>堀川　智江</v>
          </cell>
          <cell r="O15" t="e">
            <v>#N/A</v>
          </cell>
          <cell r="P15">
            <v>10</v>
          </cell>
          <cell r="Q15">
            <v>10</v>
          </cell>
        </row>
        <row r="16">
          <cell r="B16" t="str">
            <v>35-1</v>
          </cell>
          <cell r="C16" t="str">
            <v>小松　正直</v>
          </cell>
          <cell r="D16" t="str">
            <v>12-5</v>
          </cell>
          <cell r="E16" t="str">
            <v>谷尻　陽祐</v>
          </cell>
          <cell r="F16" t="str">
            <v>JPN-174</v>
          </cell>
          <cell r="G16" t="str">
            <v>池田　健星</v>
          </cell>
          <cell r="H16" t="str">
            <v>35-8</v>
          </cell>
          <cell r="I16" t="str">
            <v>足立　歩輝</v>
          </cell>
          <cell r="J16" t="str">
            <v>77-72</v>
          </cell>
          <cell r="K16" t="str">
            <v>森　　裕太</v>
          </cell>
          <cell r="L16" t="str">
            <v>27</v>
          </cell>
          <cell r="M16" t="str">
            <v>山本　遼</v>
          </cell>
          <cell r="O16" t="e">
            <v>#N/A</v>
          </cell>
          <cell r="P16">
            <v>11</v>
          </cell>
          <cell r="Q16">
            <v>11</v>
          </cell>
        </row>
        <row r="17">
          <cell r="B17" t="str">
            <v>19-19</v>
          </cell>
          <cell r="C17" t="str">
            <v>中村　興匡</v>
          </cell>
          <cell r="D17" t="str">
            <v>12</v>
          </cell>
          <cell r="E17" t="str">
            <v>石井　良平</v>
          </cell>
          <cell r="F17" t="str">
            <v>114</v>
          </cell>
          <cell r="G17" t="str">
            <v>堀川　智江</v>
          </cell>
          <cell r="H17" t="str">
            <v>13</v>
          </cell>
          <cell r="I17" t="str">
            <v>倉持　大也</v>
          </cell>
          <cell r="J17" t="str">
            <v>12-3</v>
          </cell>
          <cell r="K17" t="str">
            <v>柿本　涼太郎</v>
          </cell>
          <cell r="L17" t="str">
            <v>6</v>
          </cell>
          <cell r="M17" t="str">
            <v>今村　友里奈</v>
          </cell>
          <cell r="O17" t="e">
            <v>#N/A</v>
          </cell>
          <cell r="P17">
            <v>12</v>
          </cell>
          <cell r="Q17">
            <v>12</v>
          </cell>
        </row>
        <row r="18">
          <cell r="B18" t="str">
            <v>25</v>
          </cell>
          <cell r="C18" t="str">
            <v>伊勢田　愛</v>
          </cell>
          <cell r="D18" t="str">
            <v>6</v>
          </cell>
          <cell r="E18" t="str">
            <v>今村　友里奈</v>
          </cell>
          <cell r="F18" t="str">
            <v>27</v>
          </cell>
          <cell r="G18" t="str">
            <v>山本　遼</v>
          </cell>
          <cell r="H18" t="str">
            <v>77-72</v>
          </cell>
          <cell r="I18" t="str">
            <v>森　　裕太</v>
          </cell>
          <cell r="J18" t="str">
            <v>35-1</v>
          </cell>
          <cell r="K18" t="str">
            <v>小松　正直</v>
          </cell>
          <cell r="L18" t="str">
            <v>243</v>
          </cell>
          <cell r="M18" t="str">
            <v>岸本　謙太</v>
          </cell>
          <cell r="O18" t="e">
            <v>#N/A</v>
          </cell>
          <cell r="P18">
            <v>13</v>
          </cell>
          <cell r="Q18">
            <v>13</v>
          </cell>
        </row>
        <row r="19">
          <cell r="B19" t="str">
            <v>12-5</v>
          </cell>
          <cell r="C19" t="str">
            <v>谷尻　陽祐</v>
          </cell>
          <cell r="D19" t="str">
            <v>19-19</v>
          </cell>
          <cell r="E19" t="str">
            <v>中村　興匡</v>
          </cell>
          <cell r="F19" t="str">
            <v>21</v>
          </cell>
          <cell r="G19" t="str">
            <v>市川　和典</v>
          </cell>
          <cell r="H19" t="str">
            <v>44</v>
          </cell>
          <cell r="I19" t="str">
            <v>黒石　勇次</v>
          </cell>
          <cell r="J19" t="str">
            <v>5</v>
          </cell>
          <cell r="K19" t="str">
            <v>中村　有希</v>
          </cell>
          <cell r="L19" t="str">
            <v>15</v>
          </cell>
          <cell r="M19" t="str">
            <v>栗田　貴宏</v>
          </cell>
          <cell r="O19" t="e">
            <v>#N/A</v>
          </cell>
          <cell r="P19">
            <v>14</v>
          </cell>
          <cell r="Q19">
            <v>14</v>
          </cell>
        </row>
        <row r="20">
          <cell r="B20" t="str">
            <v>5</v>
          </cell>
          <cell r="C20" t="str">
            <v>中村　有希</v>
          </cell>
          <cell r="D20" t="str">
            <v>121</v>
          </cell>
          <cell r="E20" t="str">
            <v>水田　潤一</v>
          </cell>
          <cell r="F20" t="str">
            <v>11</v>
          </cell>
          <cell r="G20" t="str">
            <v>小島　真理子</v>
          </cell>
          <cell r="H20" t="str">
            <v>JPN-174</v>
          </cell>
          <cell r="I20" t="str">
            <v>池田　健星</v>
          </cell>
          <cell r="J20" t="str">
            <v>12-5</v>
          </cell>
          <cell r="K20" t="str">
            <v>谷尻　陽祐</v>
          </cell>
          <cell r="L20" t="str">
            <v>712</v>
          </cell>
          <cell r="M20" t="str">
            <v>八木　政人</v>
          </cell>
          <cell r="O20" t="e">
            <v>#N/A</v>
          </cell>
          <cell r="P20">
            <v>15</v>
          </cell>
          <cell r="Q20">
            <v>15</v>
          </cell>
        </row>
        <row r="21">
          <cell r="B21" t="str">
            <v>35-76</v>
          </cell>
          <cell r="C21" t="str">
            <v>野田　雄大</v>
          </cell>
          <cell r="D21" t="str">
            <v>13</v>
          </cell>
          <cell r="E21" t="str">
            <v>倉持　大也</v>
          </cell>
          <cell r="F21" t="str">
            <v>12-00</v>
          </cell>
          <cell r="G21" t="str">
            <v>小松　大悟</v>
          </cell>
          <cell r="H21" t="str">
            <v>12-3</v>
          </cell>
          <cell r="I21" t="str">
            <v>柿本　涼太郎</v>
          </cell>
          <cell r="J21" t="str">
            <v>35-76</v>
          </cell>
          <cell r="K21" t="str">
            <v>野田　雄大</v>
          </cell>
          <cell r="L21" t="str">
            <v>121</v>
          </cell>
          <cell r="M21" t="str">
            <v>水田　潤一</v>
          </cell>
          <cell r="O21" t="e">
            <v>#N/A</v>
          </cell>
          <cell r="P21">
            <v>16</v>
          </cell>
          <cell r="Q21">
            <v>16</v>
          </cell>
        </row>
        <row r="22">
          <cell r="B22" t="str">
            <v>16-0</v>
          </cell>
          <cell r="C22" t="str">
            <v>浅沼　祐輔</v>
          </cell>
          <cell r="D22" t="str">
            <v>5</v>
          </cell>
          <cell r="E22" t="str">
            <v>中村　有希</v>
          </cell>
          <cell r="F22" t="str">
            <v>121</v>
          </cell>
          <cell r="G22" t="str">
            <v>水田　潤一</v>
          </cell>
          <cell r="H22" t="str">
            <v>26</v>
          </cell>
          <cell r="I22" t="str">
            <v>内園　拓也</v>
          </cell>
          <cell r="J22" t="str">
            <v>712</v>
          </cell>
          <cell r="K22" t="str">
            <v>八木　政人</v>
          </cell>
          <cell r="L22" t="str">
            <v>11</v>
          </cell>
          <cell r="M22" t="str">
            <v>小島　真理子</v>
          </cell>
          <cell r="O22" t="e">
            <v>#N/A</v>
          </cell>
          <cell r="P22">
            <v>17</v>
          </cell>
          <cell r="Q22">
            <v>17</v>
          </cell>
        </row>
        <row r="23">
          <cell r="B23" t="str">
            <v>15</v>
          </cell>
          <cell r="C23" t="str">
            <v>栗田　貴宏</v>
          </cell>
          <cell r="D23" t="str">
            <v>27</v>
          </cell>
          <cell r="E23" t="str">
            <v>山本　遼</v>
          </cell>
          <cell r="F23" t="str">
            <v>15-1</v>
          </cell>
          <cell r="G23" t="str">
            <v>高津　一晃</v>
          </cell>
          <cell r="H23" t="str">
            <v>35-13</v>
          </cell>
          <cell r="I23" t="str">
            <v>東　綺羅々</v>
          </cell>
          <cell r="J23" t="str">
            <v>19-0</v>
          </cell>
          <cell r="K23" t="str">
            <v>坂下　智基</v>
          </cell>
          <cell r="L23" t="str">
            <v>12-7</v>
          </cell>
          <cell r="M23" t="str">
            <v>元山　渚</v>
          </cell>
          <cell r="O23" t="e">
            <v>#N/A</v>
          </cell>
          <cell r="P23">
            <v>18</v>
          </cell>
          <cell r="Q23">
            <v>18</v>
          </cell>
        </row>
        <row r="24">
          <cell r="B24" t="str">
            <v>712</v>
          </cell>
          <cell r="C24" t="str">
            <v>八木　政人</v>
          </cell>
          <cell r="D24" t="str">
            <v>12-3</v>
          </cell>
          <cell r="E24" t="str">
            <v>柿本　涼太郎</v>
          </cell>
          <cell r="F24" t="str">
            <v>15</v>
          </cell>
          <cell r="G24" t="str">
            <v>栗田　貴宏</v>
          </cell>
          <cell r="H24" t="str">
            <v>5</v>
          </cell>
          <cell r="I24" t="str">
            <v>中村　有希</v>
          </cell>
          <cell r="J24" t="str">
            <v>12-9</v>
          </cell>
          <cell r="K24" t="str">
            <v>大西　恒尚</v>
          </cell>
          <cell r="L24" t="str">
            <v>12</v>
          </cell>
          <cell r="M24" t="str">
            <v>石井　良平</v>
          </cell>
          <cell r="O24" t="e">
            <v>#N/A</v>
          </cell>
          <cell r="P24">
            <v>19</v>
          </cell>
          <cell r="Q24">
            <v>19</v>
          </cell>
        </row>
        <row r="25">
          <cell r="B25" t="str">
            <v>JPN170</v>
          </cell>
          <cell r="C25" t="str">
            <v>岩崎　雄太</v>
          </cell>
          <cell r="D25" t="str">
            <v>712</v>
          </cell>
          <cell r="E25" t="str">
            <v>八木　政人</v>
          </cell>
          <cell r="F25" t="str">
            <v>43-1</v>
          </cell>
          <cell r="G25" t="str">
            <v>高橋　光穂</v>
          </cell>
          <cell r="H25" t="str">
            <v>22</v>
          </cell>
          <cell r="I25" t="str">
            <v>松尾　康宏</v>
          </cell>
          <cell r="J25" t="str">
            <v>JPN170</v>
          </cell>
          <cell r="K25" t="str">
            <v>岩崎　雄太</v>
          </cell>
          <cell r="L25" t="str">
            <v>43-1</v>
          </cell>
          <cell r="M25" t="str">
            <v>高橋　光穂</v>
          </cell>
          <cell r="O25" t="e">
            <v>#N/A</v>
          </cell>
          <cell r="P25">
            <v>20</v>
          </cell>
          <cell r="Q25">
            <v>20</v>
          </cell>
        </row>
        <row r="26">
          <cell r="B26" t="str">
            <v>21</v>
          </cell>
          <cell r="C26" t="str">
            <v>市川　和典</v>
          </cell>
          <cell r="D26" t="str">
            <v>JPN170</v>
          </cell>
          <cell r="E26" t="str">
            <v>岩崎　雄太</v>
          </cell>
          <cell r="F26" t="str">
            <v>5</v>
          </cell>
          <cell r="G26" t="str">
            <v>中村　有希</v>
          </cell>
          <cell r="H26" t="str">
            <v>19-19</v>
          </cell>
          <cell r="I26" t="str">
            <v>中村　興匡</v>
          </cell>
          <cell r="J26" t="str">
            <v>1</v>
          </cell>
          <cell r="K26" t="str">
            <v>尾川　潤</v>
          </cell>
          <cell r="L26" t="str">
            <v>5</v>
          </cell>
          <cell r="M26" t="str">
            <v>中村　有希</v>
          </cell>
          <cell r="O26" t="e">
            <v>#N/A</v>
          </cell>
          <cell r="P26">
            <v>21</v>
          </cell>
          <cell r="Q26">
            <v>21</v>
          </cell>
        </row>
        <row r="27">
          <cell r="B27" t="str">
            <v>35-9</v>
          </cell>
          <cell r="C27" t="str">
            <v>鈴木　雅人</v>
          </cell>
          <cell r="D27" t="str">
            <v>12-50</v>
          </cell>
          <cell r="E27" t="str">
            <v>山田　祥允</v>
          </cell>
          <cell r="F27" t="str">
            <v>JPN170</v>
          </cell>
          <cell r="G27" t="str">
            <v>岩崎　雄太</v>
          </cell>
          <cell r="H27" t="str">
            <v>12-4</v>
          </cell>
          <cell r="I27" t="str">
            <v>中塚　耀介</v>
          </cell>
          <cell r="J27" t="str">
            <v>15</v>
          </cell>
          <cell r="K27" t="str">
            <v>栗田　貴宏</v>
          </cell>
          <cell r="L27" t="str">
            <v>12-00</v>
          </cell>
          <cell r="M27" t="str">
            <v>小松　大悟</v>
          </cell>
          <cell r="O27" t="e">
            <v>#N/A</v>
          </cell>
          <cell r="P27">
            <v>22</v>
          </cell>
          <cell r="Q27">
            <v>22</v>
          </cell>
        </row>
        <row r="28">
          <cell r="B28" t="str">
            <v>46-1</v>
          </cell>
          <cell r="C28" t="str">
            <v>今林　大亮</v>
          </cell>
          <cell r="D28" t="str">
            <v>35-1</v>
          </cell>
          <cell r="E28" t="str">
            <v>小松　正直</v>
          </cell>
          <cell r="F28" t="str">
            <v>20-1</v>
          </cell>
          <cell r="G28" t="str">
            <v>山本　将史</v>
          </cell>
          <cell r="H28" t="str">
            <v>12-7</v>
          </cell>
          <cell r="I28" t="str">
            <v>元山　渚</v>
          </cell>
          <cell r="J28" t="str">
            <v>35-8</v>
          </cell>
          <cell r="K28" t="str">
            <v>足立　歩輝</v>
          </cell>
          <cell r="L28" t="str">
            <v>53-13</v>
          </cell>
          <cell r="M28" t="str">
            <v>白木　青羅</v>
          </cell>
          <cell r="O28" t="e">
            <v>#N/A</v>
          </cell>
          <cell r="P28">
            <v>23</v>
          </cell>
          <cell r="Q28">
            <v>23</v>
          </cell>
        </row>
        <row r="29">
          <cell r="B29" t="str">
            <v>121</v>
          </cell>
          <cell r="C29" t="str">
            <v>水田　潤一</v>
          </cell>
          <cell r="D29" t="str">
            <v>15</v>
          </cell>
          <cell r="E29" t="str">
            <v>栗田　貴宏</v>
          </cell>
          <cell r="F29" t="str">
            <v>12</v>
          </cell>
          <cell r="G29" t="str">
            <v>石井　良平</v>
          </cell>
          <cell r="H29" t="str">
            <v>77-7</v>
          </cell>
          <cell r="I29" t="str">
            <v>安永　悠莉</v>
          </cell>
          <cell r="J29" t="str">
            <v>JPN772</v>
          </cell>
          <cell r="K29" t="str">
            <v>小笹　敬造</v>
          </cell>
          <cell r="L29" t="str">
            <v>15-1</v>
          </cell>
          <cell r="M29" t="str">
            <v>高津　一晃</v>
          </cell>
          <cell r="O29" t="e">
            <v>#N/A</v>
          </cell>
          <cell r="P29">
            <v>24</v>
          </cell>
          <cell r="Q29">
            <v>24</v>
          </cell>
        </row>
        <row r="30">
          <cell r="B30" t="str">
            <v>19-15</v>
          </cell>
          <cell r="C30" t="str">
            <v>山本　春馬</v>
          </cell>
          <cell r="D30" t="str">
            <v>77-72</v>
          </cell>
          <cell r="E30" t="str">
            <v>森　　裕太</v>
          </cell>
          <cell r="F30" t="str">
            <v>243</v>
          </cell>
          <cell r="G30" t="str">
            <v>岸本　謙太</v>
          </cell>
          <cell r="H30" t="str">
            <v>12-5</v>
          </cell>
          <cell r="I30" t="str">
            <v>谷尻　陽祐</v>
          </cell>
          <cell r="J30" t="str">
            <v>12-8</v>
          </cell>
          <cell r="K30" t="str">
            <v>松川　喚一</v>
          </cell>
          <cell r="L30" t="str">
            <v>20-17</v>
          </cell>
          <cell r="M30" t="str">
            <v>河村　真生</v>
          </cell>
          <cell r="O30" t="e">
            <v>#N/A</v>
          </cell>
          <cell r="P30">
            <v>25</v>
          </cell>
          <cell r="Q30">
            <v>25</v>
          </cell>
        </row>
        <row r="31">
          <cell r="B31" t="str">
            <v>77-11</v>
          </cell>
          <cell r="C31" t="str">
            <v>平野　颯一</v>
          </cell>
          <cell r="D31" t="str">
            <v>11</v>
          </cell>
          <cell r="E31" t="str">
            <v>小島　真理子</v>
          </cell>
          <cell r="F31" t="str">
            <v>17-56</v>
          </cell>
          <cell r="G31" t="str">
            <v>豊田　将也</v>
          </cell>
          <cell r="H31" t="str">
            <v>15</v>
          </cell>
          <cell r="I31" t="str">
            <v>栗田　貴宏</v>
          </cell>
          <cell r="J31" t="str">
            <v>27</v>
          </cell>
          <cell r="K31" t="str">
            <v>山本　遼</v>
          </cell>
          <cell r="L31" t="str">
            <v>11-32</v>
          </cell>
          <cell r="M31" t="str">
            <v>村田　拓也</v>
          </cell>
          <cell r="O31" t="e">
            <v>#N/A</v>
          </cell>
          <cell r="P31">
            <v>26</v>
          </cell>
          <cell r="Q31">
            <v>26</v>
          </cell>
        </row>
        <row r="32">
          <cell r="B32" t="str">
            <v>12-50</v>
          </cell>
          <cell r="C32" t="str">
            <v>山田　祥允</v>
          </cell>
          <cell r="D32" t="str">
            <v>12-8</v>
          </cell>
          <cell r="E32" t="str">
            <v>松川　喚一</v>
          </cell>
          <cell r="F32" t="str">
            <v>JPN1118</v>
          </cell>
          <cell r="G32" t="str">
            <v>松浦　花咲実</v>
          </cell>
          <cell r="H32" t="str">
            <v>27</v>
          </cell>
          <cell r="I32" t="str">
            <v>山本　遼</v>
          </cell>
          <cell r="J32" t="str">
            <v>16-1</v>
          </cell>
          <cell r="K32" t="str">
            <v>中野　翼</v>
          </cell>
          <cell r="L32" t="str">
            <v>19-0</v>
          </cell>
          <cell r="M32" t="str">
            <v>坂下　智基</v>
          </cell>
          <cell r="O32" t="e">
            <v>#N/A</v>
          </cell>
          <cell r="P32">
            <v>27</v>
          </cell>
          <cell r="Q32">
            <v>27</v>
          </cell>
        </row>
        <row r="33">
          <cell r="B33" t="str">
            <v>26</v>
          </cell>
          <cell r="C33" t="str">
            <v>内園　拓也</v>
          </cell>
          <cell r="D33" t="str">
            <v>114</v>
          </cell>
          <cell r="E33" t="str">
            <v>堀川　智江</v>
          </cell>
          <cell r="F33" t="str">
            <v>12-61</v>
          </cell>
          <cell r="G33" t="str">
            <v>廣岡　良昌</v>
          </cell>
          <cell r="H33" t="str">
            <v>12-50</v>
          </cell>
          <cell r="I33" t="str">
            <v>山田　祥允</v>
          </cell>
          <cell r="J33" t="str">
            <v>46-1</v>
          </cell>
          <cell r="K33" t="str">
            <v>今林　大亮</v>
          </cell>
          <cell r="L33" t="str">
            <v>20-1</v>
          </cell>
          <cell r="M33" t="str">
            <v>山本　将史</v>
          </cell>
          <cell r="O33" t="e">
            <v>#N/A</v>
          </cell>
          <cell r="P33">
            <v>28</v>
          </cell>
          <cell r="Q33">
            <v>28</v>
          </cell>
        </row>
        <row r="34">
          <cell r="B34" t="str">
            <v>243</v>
          </cell>
          <cell r="C34" t="str">
            <v>岸本　謙太</v>
          </cell>
          <cell r="D34" t="str">
            <v>35-9</v>
          </cell>
          <cell r="E34" t="str">
            <v>鈴木　雅人</v>
          </cell>
          <cell r="F34" t="str">
            <v>53-13</v>
          </cell>
          <cell r="G34" t="str">
            <v>白木　青羅</v>
          </cell>
          <cell r="H34" t="str">
            <v>35-76</v>
          </cell>
          <cell r="I34" t="str">
            <v>野田　雄大</v>
          </cell>
          <cell r="J34" t="str">
            <v>12-50</v>
          </cell>
          <cell r="K34" t="str">
            <v>山田　祥允</v>
          </cell>
          <cell r="L34" t="str">
            <v>53-10</v>
          </cell>
          <cell r="M34" t="str">
            <v>田中　直樹</v>
          </cell>
          <cell r="O34" t="e">
            <v>#N/A</v>
          </cell>
          <cell r="P34">
            <v>29</v>
          </cell>
          <cell r="Q34">
            <v>29</v>
          </cell>
        </row>
        <row r="35">
          <cell r="B35" t="str">
            <v>11</v>
          </cell>
          <cell r="C35" t="str">
            <v>小島　真理子</v>
          </cell>
          <cell r="D35" t="str">
            <v>77-11</v>
          </cell>
          <cell r="E35" t="str">
            <v>平野　颯一</v>
          </cell>
          <cell r="F35" t="str">
            <v>JPN772</v>
          </cell>
          <cell r="G35" t="str">
            <v>小笹　敬造</v>
          </cell>
          <cell r="H35" t="str">
            <v>35-1</v>
          </cell>
          <cell r="I35" t="str">
            <v>小松　正直</v>
          </cell>
          <cell r="J35" t="str">
            <v>12-22</v>
          </cell>
          <cell r="K35" t="str">
            <v>中島　小百合</v>
          </cell>
          <cell r="L35" t="str">
            <v>17-56</v>
          </cell>
          <cell r="M35" t="str">
            <v>豊田　将也</v>
          </cell>
          <cell r="O35" t="e">
            <v>#N/A</v>
          </cell>
          <cell r="P35">
            <v>30</v>
          </cell>
          <cell r="Q35">
            <v>30</v>
          </cell>
        </row>
        <row r="36">
          <cell r="B36" t="str">
            <v>12-3</v>
          </cell>
          <cell r="C36" t="str">
            <v>柿本　涼太郎</v>
          </cell>
          <cell r="D36" t="str">
            <v>20-1</v>
          </cell>
          <cell r="E36" t="str">
            <v>山本　将史</v>
          </cell>
          <cell r="F36" t="str">
            <v>10-8</v>
          </cell>
          <cell r="G36" t="str">
            <v>前田　昌樹</v>
          </cell>
          <cell r="H36" t="str">
            <v>JPN772</v>
          </cell>
          <cell r="I36" t="str">
            <v>小笹　敬造</v>
          </cell>
          <cell r="J36" t="str">
            <v>22</v>
          </cell>
          <cell r="K36" t="str">
            <v>松尾　康宏</v>
          </cell>
          <cell r="L36" t="str">
            <v>254</v>
          </cell>
          <cell r="M36" t="str">
            <v>島　正信</v>
          </cell>
          <cell r="O36" t="e">
            <v>#N/A</v>
          </cell>
          <cell r="P36">
            <v>31</v>
          </cell>
          <cell r="Q36">
            <v>31</v>
          </cell>
        </row>
        <row r="37">
          <cell r="B37" t="str">
            <v>12-24</v>
          </cell>
          <cell r="C37" t="str">
            <v>阿知波　宏明</v>
          </cell>
          <cell r="D37" t="str">
            <v>16-0</v>
          </cell>
          <cell r="E37" t="str">
            <v>浅沼　祐輔</v>
          </cell>
          <cell r="F37" t="str">
            <v>53-4</v>
          </cell>
          <cell r="G37" t="str">
            <v>伊部　敬信</v>
          </cell>
          <cell r="H37" t="str">
            <v>JPN170</v>
          </cell>
          <cell r="I37" t="str">
            <v>岩崎　雄太</v>
          </cell>
          <cell r="J37" t="str">
            <v>19-15</v>
          </cell>
          <cell r="K37" t="str">
            <v>山本　春馬</v>
          </cell>
          <cell r="L37" t="str">
            <v>11-31</v>
          </cell>
          <cell r="M37" t="str">
            <v>山辺　美希</v>
          </cell>
          <cell r="O37" t="e">
            <v>#N/A</v>
          </cell>
          <cell r="P37">
            <v>32</v>
          </cell>
          <cell r="Q37">
            <v>32</v>
          </cell>
        </row>
        <row r="38">
          <cell r="B38" t="str">
            <v>19-0</v>
          </cell>
          <cell r="C38" t="str">
            <v>坂下　智基</v>
          </cell>
          <cell r="D38" t="str">
            <v>35-6</v>
          </cell>
          <cell r="E38" t="str">
            <v>依光　真治</v>
          </cell>
          <cell r="F38" t="str">
            <v>10-5</v>
          </cell>
          <cell r="G38" t="str">
            <v>川崎　竜太郎</v>
          </cell>
          <cell r="H38" t="str">
            <v>51-3</v>
          </cell>
          <cell r="I38" t="str">
            <v>原　　光洋</v>
          </cell>
          <cell r="J38" t="str">
            <v>35-9</v>
          </cell>
          <cell r="K38" t="str">
            <v>鈴木　雅人</v>
          </cell>
          <cell r="L38" t="str">
            <v>19-19</v>
          </cell>
          <cell r="M38" t="str">
            <v>中村　興匡</v>
          </cell>
          <cell r="O38" t="e">
            <v>#N/A</v>
          </cell>
          <cell r="P38">
            <v>33</v>
          </cell>
          <cell r="Q38">
            <v>33</v>
          </cell>
        </row>
        <row r="39">
          <cell r="B39" t="str">
            <v>6</v>
          </cell>
          <cell r="C39" t="str">
            <v>今村　友里奈</v>
          </cell>
          <cell r="D39" t="str">
            <v>35-76</v>
          </cell>
          <cell r="E39" t="str">
            <v>野田　雄大</v>
          </cell>
          <cell r="F39" t="str">
            <v>254</v>
          </cell>
          <cell r="G39" t="str">
            <v>島　正信</v>
          </cell>
          <cell r="H39" t="str">
            <v>12-9</v>
          </cell>
          <cell r="I39" t="str">
            <v>大西　恒尚</v>
          </cell>
          <cell r="J39" t="str">
            <v>12-21</v>
          </cell>
          <cell r="K39" t="str">
            <v>米原　太一郎</v>
          </cell>
          <cell r="L39" t="str">
            <v>12-5</v>
          </cell>
          <cell r="M39" t="str">
            <v>谷尻　陽祐</v>
          </cell>
          <cell r="O39" t="e">
            <v>#N/A</v>
          </cell>
          <cell r="P39">
            <v>34</v>
          </cell>
          <cell r="Q39">
            <v>34</v>
          </cell>
        </row>
        <row r="40">
          <cell r="B40" t="str">
            <v>51-4</v>
          </cell>
          <cell r="C40" t="str">
            <v>千葉　雅之</v>
          </cell>
          <cell r="D40" t="str">
            <v>77-9</v>
          </cell>
          <cell r="E40" t="str">
            <v>垣谷　隆仁</v>
          </cell>
          <cell r="F40" t="str">
            <v>19-0</v>
          </cell>
          <cell r="G40" t="str">
            <v>坂下　智基</v>
          </cell>
          <cell r="H40" t="str">
            <v>19-0</v>
          </cell>
          <cell r="I40" t="str">
            <v>坂下　智基</v>
          </cell>
          <cell r="J40" t="str">
            <v>77-11</v>
          </cell>
          <cell r="K40" t="str">
            <v>平野　颯一</v>
          </cell>
          <cell r="L40" t="str">
            <v>16-1</v>
          </cell>
          <cell r="M40" t="str">
            <v>中野　翼</v>
          </cell>
          <cell r="O40" t="e">
            <v>#N/A</v>
          </cell>
          <cell r="P40">
            <v>35</v>
          </cell>
          <cell r="Q40">
            <v>35</v>
          </cell>
        </row>
        <row r="41">
          <cell r="B41" t="str">
            <v>12-9</v>
          </cell>
          <cell r="C41" t="str">
            <v>大西　恒尚</v>
          </cell>
          <cell r="D41" t="str">
            <v>35-8</v>
          </cell>
          <cell r="E41" t="str">
            <v>足立　歩輝</v>
          </cell>
          <cell r="F41" t="str">
            <v>20-17</v>
          </cell>
          <cell r="G41" t="str">
            <v>河村　真生</v>
          </cell>
          <cell r="H41" t="str">
            <v>114</v>
          </cell>
          <cell r="I41" t="str">
            <v>堀川　智江</v>
          </cell>
          <cell r="J41" t="str">
            <v>77-9</v>
          </cell>
          <cell r="K41" t="str">
            <v>垣谷　隆仁</v>
          </cell>
          <cell r="L41" t="str">
            <v>12-8</v>
          </cell>
          <cell r="M41" t="str">
            <v>松川　喚一</v>
          </cell>
          <cell r="O41" t="e">
            <v>#N/A</v>
          </cell>
          <cell r="P41">
            <v>36</v>
          </cell>
          <cell r="Q41">
            <v>36</v>
          </cell>
        </row>
        <row r="42">
          <cell r="B42" t="str">
            <v>114</v>
          </cell>
          <cell r="C42" t="str">
            <v>堀川　智江</v>
          </cell>
          <cell r="D42" t="str">
            <v>243</v>
          </cell>
          <cell r="E42" t="str">
            <v>岸本　謙太</v>
          </cell>
          <cell r="F42" t="str">
            <v>6</v>
          </cell>
          <cell r="G42" t="str">
            <v>今村　友里奈</v>
          </cell>
          <cell r="H42" t="str">
            <v>19-15</v>
          </cell>
          <cell r="I42" t="str">
            <v>山本　春馬</v>
          </cell>
          <cell r="J42" t="str">
            <v>51-4</v>
          </cell>
          <cell r="K42" t="str">
            <v>千葉　雅之</v>
          </cell>
          <cell r="L42" t="str">
            <v>10-5</v>
          </cell>
          <cell r="M42" t="str">
            <v>川崎　竜太郎</v>
          </cell>
          <cell r="O42" t="e">
            <v>#N/A</v>
          </cell>
          <cell r="P42">
            <v>37</v>
          </cell>
          <cell r="Q42">
            <v>37</v>
          </cell>
        </row>
        <row r="43">
          <cell r="B43" t="str">
            <v>35-8</v>
          </cell>
          <cell r="C43" t="str">
            <v>足立　歩輝</v>
          </cell>
          <cell r="D43" t="str">
            <v>35-33</v>
          </cell>
          <cell r="E43" t="str">
            <v>西上　実彩子</v>
          </cell>
          <cell r="F43" t="str">
            <v>44-11</v>
          </cell>
          <cell r="G43" t="str">
            <v>関根　卓</v>
          </cell>
          <cell r="H43" t="str">
            <v>16-0</v>
          </cell>
          <cell r="I43" t="str">
            <v>浅沼　祐輔</v>
          </cell>
          <cell r="J43" t="str">
            <v>11</v>
          </cell>
          <cell r="K43" t="str">
            <v>小島　真理子</v>
          </cell>
          <cell r="L43" t="str">
            <v>44-11</v>
          </cell>
          <cell r="M43" t="str">
            <v>関根　卓</v>
          </cell>
          <cell r="O43" t="e">
            <v>#N/A</v>
          </cell>
          <cell r="P43">
            <v>38</v>
          </cell>
          <cell r="Q43">
            <v>38</v>
          </cell>
        </row>
        <row r="44">
          <cell r="B44" t="str">
            <v>JPN772</v>
          </cell>
          <cell r="C44" t="str">
            <v>小笹　敬造</v>
          </cell>
          <cell r="D44" t="str">
            <v>12-6</v>
          </cell>
          <cell r="E44" t="str">
            <v>福岡　啓太</v>
          </cell>
          <cell r="F44" t="str">
            <v>12-7</v>
          </cell>
          <cell r="G44" t="str">
            <v>元山　渚</v>
          </cell>
          <cell r="H44" t="str">
            <v>12-2</v>
          </cell>
          <cell r="I44" t="str">
            <v>原村　裕真</v>
          </cell>
          <cell r="J44" t="str">
            <v>11-32</v>
          </cell>
          <cell r="K44" t="str">
            <v>村田　拓也</v>
          </cell>
          <cell r="L44" t="str">
            <v>JPN170</v>
          </cell>
          <cell r="M44" t="str">
            <v>岩崎　雄太</v>
          </cell>
          <cell r="O44" t="e">
            <v>#N/A</v>
          </cell>
          <cell r="P44">
            <v>39</v>
          </cell>
          <cell r="Q44">
            <v>39</v>
          </cell>
        </row>
        <row r="45">
          <cell r="B45" t="str">
            <v>16-1</v>
          </cell>
          <cell r="C45" t="str">
            <v>中野　翼</v>
          </cell>
          <cell r="D45" t="str">
            <v>12-24</v>
          </cell>
          <cell r="E45" t="str">
            <v>阿知波　宏明</v>
          </cell>
          <cell r="F45" t="str">
            <v>1114</v>
          </cell>
          <cell r="G45" t="str">
            <v>小池　哲史</v>
          </cell>
          <cell r="H45" t="str">
            <v>12-21</v>
          </cell>
          <cell r="I45" t="str">
            <v>米原　太一郎</v>
          </cell>
          <cell r="J45" t="str">
            <v>35-6</v>
          </cell>
          <cell r="K45" t="str">
            <v>依光　真治</v>
          </cell>
          <cell r="L45" t="str">
            <v>51-3</v>
          </cell>
          <cell r="M45" t="str">
            <v>原　　光洋</v>
          </cell>
          <cell r="O45" t="e">
            <v>#N/A</v>
          </cell>
          <cell r="P45">
            <v>40</v>
          </cell>
          <cell r="Q45">
            <v>40</v>
          </cell>
        </row>
        <row r="46">
          <cell r="B46" t="str">
            <v>20-1</v>
          </cell>
          <cell r="C46" t="str">
            <v>山本　将史</v>
          </cell>
          <cell r="D46" t="str">
            <v>12-9</v>
          </cell>
          <cell r="E46" t="str">
            <v>大西　恒尚</v>
          </cell>
          <cell r="F46" t="str">
            <v>35-9</v>
          </cell>
          <cell r="G46" t="str">
            <v>鈴木　雅人</v>
          </cell>
          <cell r="H46" t="str">
            <v>77-11</v>
          </cell>
          <cell r="I46" t="str">
            <v>平野　颯一</v>
          </cell>
          <cell r="J46" t="str">
            <v>19-35</v>
          </cell>
          <cell r="K46" t="str">
            <v>藤野　大智</v>
          </cell>
          <cell r="L46" t="str">
            <v>12-3</v>
          </cell>
          <cell r="M46" t="str">
            <v>柿本　涼太郎</v>
          </cell>
          <cell r="O46" t="e">
            <v>#N/A</v>
          </cell>
          <cell r="P46">
            <v>41</v>
          </cell>
          <cell r="Q46">
            <v>41</v>
          </cell>
        </row>
        <row r="47">
          <cell r="B47" t="str">
            <v>12-22</v>
          </cell>
          <cell r="C47" t="str">
            <v>中島　小百合</v>
          </cell>
          <cell r="D47" t="str">
            <v>12-70</v>
          </cell>
          <cell r="E47" t="str">
            <v>相場　寿秀</v>
          </cell>
          <cell r="F47" t="str">
            <v>48-1</v>
          </cell>
          <cell r="G47" t="str">
            <v>栗原　真志</v>
          </cell>
          <cell r="H47" t="str">
            <v>35-6</v>
          </cell>
          <cell r="I47" t="str">
            <v>依光　真治</v>
          </cell>
          <cell r="J47" t="str">
            <v>20-1</v>
          </cell>
          <cell r="K47" t="str">
            <v>山本　将史</v>
          </cell>
          <cell r="L47" t="str">
            <v>16-3</v>
          </cell>
          <cell r="M47" t="str">
            <v>西川　侑吾</v>
          </cell>
          <cell r="O47" t="e">
            <v>#N/A</v>
          </cell>
          <cell r="P47">
            <v>42</v>
          </cell>
          <cell r="Q47">
            <v>42</v>
          </cell>
        </row>
        <row r="48">
          <cell r="B48" t="str">
            <v>12-4</v>
          </cell>
          <cell r="C48" t="str">
            <v>中塚　耀介</v>
          </cell>
          <cell r="D48" t="str">
            <v>19-0</v>
          </cell>
          <cell r="E48" t="str">
            <v>坂下　智基</v>
          </cell>
          <cell r="F48" t="str">
            <v>11-31</v>
          </cell>
          <cell r="G48" t="str">
            <v>山辺　美希</v>
          </cell>
          <cell r="H48" t="str">
            <v>35-9</v>
          </cell>
          <cell r="I48" t="str">
            <v>鈴木　雅人</v>
          </cell>
          <cell r="J48" t="str">
            <v>21</v>
          </cell>
          <cell r="K48" t="str">
            <v>市川　和典</v>
          </cell>
          <cell r="L48" t="str">
            <v>20-2</v>
          </cell>
          <cell r="M48" t="str">
            <v>芹澤　美南海</v>
          </cell>
          <cell r="O48" t="e">
            <v>#N/A</v>
          </cell>
          <cell r="P48">
            <v>43</v>
          </cell>
          <cell r="Q48">
            <v>43</v>
          </cell>
        </row>
        <row r="49">
          <cell r="B49" t="str">
            <v>17-2</v>
          </cell>
          <cell r="C49" t="str">
            <v>荒川　智大</v>
          </cell>
          <cell r="D49" t="str">
            <v>46-1</v>
          </cell>
          <cell r="E49" t="str">
            <v>今林　大亮</v>
          </cell>
          <cell r="F49" t="str">
            <v>16-0</v>
          </cell>
          <cell r="G49" t="str">
            <v>浅沼　祐輔</v>
          </cell>
          <cell r="H49" t="str">
            <v>12-8</v>
          </cell>
          <cell r="I49" t="str">
            <v>松川　喚一</v>
          </cell>
          <cell r="J49" t="str">
            <v>19-27</v>
          </cell>
          <cell r="K49" t="str">
            <v>中島　真奈世</v>
          </cell>
          <cell r="L49" t="str">
            <v>16-5</v>
          </cell>
          <cell r="M49" t="str">
            <v>濱田　凌</v>
          </cell>
          <cell r="O49" t="e">
            <v>#N/A</v>
          </cell>
          <cell r="P49">
            <v>44</v>
          </cell>
          <cell r="Q49">
            <v>44</v>
          </cell>
        </row>
        <row r="50">
          <cell r="B50" t="str">
            <v>51-3</v>
          </cell>
          <cell r="C50" t="str">
            <v>原　　光洋</v>
          </cell>
          <cell r="D50" t="str">
            <v>JPN772</v>
          </cell>
          <cell r="E50" t="str">
            <v>小笹　敬造</v>
          </cell>
          <cell r="F50" t="str">
            <v>20-55</v>
          </cell>
          <cell r="G50" t="str">
            <v>下田　国央</v>
          </cell>
          <cell r="H50" t="str">
            <v>243</v>
          </cell>
          <cell r="I50" t="str">
            <v>岸本　謙太</v>
          </cell>
          <cell r="J50" t="str">
            <v>12-4</v>
          </cell>
          <cell r="K50" t="str">
            <v>中塚　耀介</v>
          </cell>
          <cell r="L50" t="str">
            <v>53-8</v>
          </cell>
          <cell r="M50" t="str">
            <v>久保田　和斗</v>
          </cell>
          <cell r="O50" t="e">
            <v>#N/A</v>
          </cell>
          <cell r="P50">
            <v>45</v>
          </cell>
          <cell r="Q50">
            <v>45</v>
          </cell>
        </row>
        <row r="51">
          <cell r="B51" t="str">
            <v>77-7</v>
          </cell>
          <cell r="C51" t="str">
            <v>安永　悠莉</v>
          </cell>
          <cell r="D51" t="str">
            <v>12-10</v>
          </cell>
          <cell r="E51" t="str">
            <v>定光　諒</v>
          </cell>
          <cell r="F51" t="str">
            <v>4-1</v>
          </cell>
          <cell r="G51" t="str">
            <v>大滝　遥</v>
          </cell>
          <cell r="H51" t="str">
            <v>17-2</v>
          </cell>
          <cell r="I51" t="str">
            <v>荒川　智大</v>
          </cell>
          <cell r="J51" t="str">
            <v>77-7</v>
          </cell>
          <cell r="K51" t="str">
            <v>安永　悠莉</v>
          </cell>
          <cell r="L51" t="str">
            <v>35-76</v>
          </cell>
          <cell r="M51" t="str">
            <v>野田　雄大</v>
          </cell>
          <cell r="O51" t="e">
            <v>#N/A</v>
          </cell>
          <cell r="P51">
            <v>46</v>
          </cell>
          <cell r="Q51">
            <v>46</v>
          </cell>
        </row>
        <row r="52">
          <cell r="B52" t="str">
            <v>12-70</v>
          </cell>
          <cell r="C52" t="str">
            <v>相場　寿秀</v>
          </cell>
          <cell r="D52" t="str">
            <v>12-21</v>
          </cell>
          <cell r="E52" t="str">
            <v>米原　太一郎</v>
          </cell>
          <cell r="F52" t="str">
            <v>43-9</v>
          </cell>
          <cell r="G52" t="str">
            <v>筒井　亜優美</v>
          </cell>
          <cell r="H52" t="str">
            <v>77-1</v>
          </cell>
          <cell r="I52" t="str">
            <v>小堀　亮</v>
          </cell>
          <cell r="J52" t="str">
            <v>10-1</v>
          </cell>
          <cell r="K52" t="str">
            <v>三宅　康太</v>
          </cell>
          <cell r="L52" t="str">
            <v>46-1</v>
          </cell>
          <cell r="M52" t="str">
            <v>今林　大亮</v>
          </cell>
          <cell r="O52" t="e">
            <v>#N/A</v>
          </cell>
          <cell r="P52">
            <v>47</v>
          </cell>
          <cell r="Q52">
            <v>47</v>
          </cell>
        </row>
        <row r="53">
          <cell r="B53" t="str">
            <v>15-1</v>
          </cell>
          <cell r="C53" t="str">
            <v>高津　一晃</v>
          </cell>
          <cell r="D53" t="str">
            <v>43-1</v>
          </cell>
          <cell r="E53" t="str">
            <v>高橋　光穂</v>
          </cell>
          <cell r="F53" t="str">
            <v>35-1</v>
          </cell>
          <cell r="G53" t="str">
            <v>小松　正直</v>
          </cell>
          <cell r="H53" t="str">
            <v>77-9</v>
          </cell>
          <cell r="I53" t="str">
            <v>垣谷　隆仁</v>
          </cell>
          <cell r="J53" t="str">
            <v>17-2</v>
          </cell>
          <cell r="K53" t="str">
            <v>荒川　智大</v>
          </cell>
          <cell r="L53" t="str">
            <v>35-1</v>
          </cell>
          <cell r="M53" t="str">
            <v>小松　正直</v>
          </cell>
          <cell r="O53" t="e">
            <v>#N/A</v>
          </cell>
          <cell r="P53">
            <v>48</v>
          </cell>
          <cell r="Q53">
            <v>48</v>
          </cell>
        </row>
        <row r="54">
          <cell r="B54" t="str">
            <v>77-9</v>
          </cell>
          <cell r="C54" t="str">
            <v>垣谷　隆仁</v>
          </cell>
          <cell r="D54" t="str">
            <v>17-7</v>
          </cell>
          <cell r="E54" t="str">
            <v>角　　一青</v>
          </cell>
          <cell r="F54" t="str">
            <v>19-19</v>
          </cell>
          <cell r="G54" t="str">
            <v>中村　興匡</v>
          </cell>
          <cell r="H54" t="str">
            <v>46-6</v>
          </cell>
          <cell r="I54" t="str">
            <v>朝稲　源太</v>
          </cell>
          <cell r="J54" t="str">
            <v>11-26</v>
          </cell>
          <cell r="K54" t="str">
            <v>野呂　雄樹</v>
          </cell>
          <cell r="L54" t="str">
            <v>46-12</v>
          </cell>
          <cell r="M54" t="str">
            <v>塩田　良篤</v>
          </cell>
          <cell r="O54" t="e">
            <v>#N/A</v>
          </cell>
          <cell r="P54">
            <v>49</v>
          </cell>
          <cell r="Q54">
            <v>49</v>
          </cell>
        </row>
        <row r="55">
          <cell r="B55" t="str">
            <v>51-66</v>
          </cell>
          <cell r="C55" t="str">
            <v>小倉　隆寛</v>
          </cell>
          <cell r="D55" t="str">
            <v>12-61</v>
          </cell>
          <cell r="E55" t="str">
            <v>廣岡　良昌</v>
          </cell>
          <cell r="F55" t="str">
            <v>JPN2</v>
          </cell>
          <cell r="G55" t="str">
            <v>原　百花</v>
          </cell>
          <cell r="H55" t="str">
            <v>20-1</v>
          </cell>
          <cell r="I55" t="str">
            <v>山本　将史</v>
          </cell>
          <cell r="J55" t="str">
            <v>16-0</v>
          </cell>
          <cell r="K55" t="str">
            <v>浅沼　祐輔</v>
          </cell>
          <cell r="L55" t="str">
            <v>12-2</v>
          </cell>
          <cell r="M55" t="str">
            <v>原村　裕真</v>
          </cell>
          <cell r="O55" t="e">
            <v>#N/A</v>
          </cell>
          <cell r="P55">
            <v>50</v>
          </cell>
          <cell r="Q55">
            <v>50</v>
          </cell>
        </row>
        <row r="56">
          <cell r="B56" t="str">
            <v>10-1</v>
          </cell>
          <cell r="C56" t="str">
            <v>三宅　康太</v>
          </cell>
          <cell r="D56" t="str">
            <v>12-4</v>
          </cell>
          <cell r="E56" t="str">
            <v>中塚　耀介</v>
          </cell>
          <cell r="F56" t="str">
            <v>12-19</v>
          </cell>
          <cell r="G56" t="str">
            <v>田村　太一</v>
          </cell>
          <cell r="H56" t="str">
            <v>46-12</v>
          </cell>
          <cell r="I56" t="str">
            <v>塩田　良篤</v>
          </cell>
          <cell r="J56" t="str">
            <v>87-1</v>
          </cell>
          <cell r="K56" t="str">
            <v>平澤　和紀</v>
          </cell>
          <cell r="L56" t="str">
            <v>12-61</v>
          </cell>
          <cell r="M56" t="str">
            <v>廣岡　良昌</v>
          </cell>
          <cell r="O56" t="e">
            <v>#N/A</v>
          </cell>
          <cell r="P56">
            <v>51</v>
          </cell>
          <cell r="Q56">
            <v>51</v>
          </cell>
        </row>
        <row r="57">
          <cell r="B57" t="str">
            <v>12-99</v>
          </cell>
          <cell r="C57" t="str">
            <v>神崎　隼人</v>
          </cell>
          <cell r="D57" t="str">
            <v>46-12</v>
          </cell>
          <cell r="E57" t="str">
            <v>塩田　良篤</v>
          </cell>
          <cell r="F57" t="str">
            <v>12-5</v>
          </cell>
          <cell r="G57" t="str">
            <v>谷尻　陽祐</v>
          </cell>
          <cell r="H57" t="str">
            <v>48-1</v>
          </cell>
          <cell r="I57" t="str">
            <v>栗原　真志</v>
          </cell>
          <cell r="J57" t="str">
            <v>12-61</v>
          </cell>
          <cell r="K57" t="str">
            <v>廣岡　良昌</v>
          </cell>
          <cell r="L57" t="str">
            <v>12-19</v>
          </cell>
          <cell r="M57" t="str">
            <v>田村　太一</v>
          </cell>
          <cell r="O57" t="e">
            <v>#N/A</v>
          </cell>
          <cell r="P57">
            <v>52</v>
          </cell>
          <cell r="Q57">
            <v>52</v>
          </cell>
        </row>
        <row r="58">
          <cell r="B58" t="str">
            <v>JPN-174</v>
          </cell>
          <cell r="C58" t="str">
            <v>池田　健星</v>
          </cell>
          <cell r="D58" t="str">
            <v>12-2</v>
          </cell>
          <cell r="E58" t="str">
            <v>原村　裕真</v>
          </cell>
          <cell r="F58" t="str">
            <v>10-11</v>
          </cell>
          <cell r="G58" t="str">
            <v>榎並　秀斗</v>
          </cell>
          <cell r="H58" t="str">
            <v>12-22</v>
          </cell>
          <cell r="I58" t="str">
            <v>中島　小百合</v>
          </cell>
          <cell r="J58" t="str">
            <v>114</v>
          </cell>
          <cell r="K58" t="str">
            <v>堀川　智江</v>
          </cell>
          <cell r="L58" t="str">
            <v>10-8</v>
          </cell>
          <cell r="M58" t="str">
            <v>前田　昌樹</v>
          </cell>
          <cell r="O58" t="e">
            <v>#N/A</v>
          </cell>
          <cell r="P58">
            <v>53</v>
          </cell>
          <cell r="Q58">
            <v>53</v>
          </cell>
        </row>
        <row r="59">
          <cell r="B59" t="str">
            <v>17-56</v>
          </cell>
          <cell r="C59" t="str">
            <v>豊田　将也</v>
          </cell>
          <cell r="D59" t="str">
            <v>51-3</v>
          </cell>
          <cell r="E59" t="str">
            <v>原　　光洋</v>
          </cell>
          <cell r="F59" t="str">
            <v>3-72</v>
          </cell>
          <cell r="G59" t="str">
            <v>川端　良太</v>
          </cell>
          <cell r="H59" t="str">
            <v>51-9</v>
          </cell>
          <cell r="I59" t="str">
            <v>黒滝　俊輔</v>
          </cell>
          <cell r="J59" t="str">
            <v>6</v>
          </cell>
          <cell r="K59" t="str">
            <v>今村　友里奈</v>
          </cell>
          <cell r="L59" t="str">
            <v>19-27</v>
          </cell>
          <cell r="M59" t="str">
            <v>中島　真奈世</v>
          </cell>
          <cell r="O59" t="e">
            <v>#N/A</v>
          </cell>
          <cell r="P59">
            <v>54</v>
          </cell>
          <cell r="Q59">
            <v>54</v>
          </cell>
        </row>
        <row r="60">
          <cell r="B60" t="str">
            <v>77-1</v>
          </cell>
          <cell r="C60" t="str">
            <v>小堀　亮</v>
          </cell>
          <cell r="D60" t="str">
            <v>53-10</v>
          </cell>
          <cell r="E60" t="str">
            <v>田中　直樹</v>
          </cell>
          <cell r="F60" t="str">
            <v>46-1</v>
          </cell>
          <cell r="G60" t="str">
            <v>今林　大亮</v>
          </cell>
          <cell r="H60" t="str">
            <v>16-3</v>
          </cell>
          <cell r="I60" t="str">
            <v>西川　侑吾</v>
          </cell>
          <cell r="J60" t="str">
            <v>12-13</v>
          </cell>
          <cell r="K60" t="str">
            <v>長谷川　寛弥</v>
          </cell>
          <cell r="L60" t="str">
            <v>77-1</v>
          </cell>
          <cell r="M60" t="str">
            <v>小堀　亮</v>
          </cell>
          <cell r="O60" t="e">
            <v>#N/A</v>
          </cell>
          <cell r="P60">
            <v>55</v>
          </cell>
          <cell r="Q60">
            <v>55</v>
          </cell>
        </row>
        <row r="61">
          <cell r="B61" t="str">
            <v>87-1</v>
          </cell>
          <cell r="C61" t="str">
            <v>平澤　和紀</v>
          </cell>
          <cell r="D61" t="str">
            <v>87-1</v>
          </cell>
          <cell r="E61" t="str">
            <v>平澤　和紀</v>
          </cell>
          <cell r="F61" t="str">
            <v>10-6</v>
          </cell>
          <cell r="G61" t="str">
            <v>中山　知弥</v>
          </cell>
          <cell r="H61" t="str">
            <v>51-12</v>
          </cell>
          <cell r="I61" t="str">
            <v>平山　輝明</v>
          </cell>
          <cell r="J61" t="str">
            <v>46-12</v>
          </cell>
          <cell r="K61" t="str">
            <v>塩田　良篤</v>
          </cell>
          <cell r="L61" t="str">
            <v>35-6</v>
          </cell>
          <cell r="M61" t="str">
            <v>依光　真治</v>
          </cell>
          <cell r="O61" t="e">
            <v>#N/A</v>
          </cell>
          <cell r="P61">
            <v>56</v>
          </cell>
          <cell r="Q61">
            <v>56</v>
          </cell>
        </row>
        <row r="62">
          <cell r="B62" t="str">
            <v>53-4</v>
          </cell>
          <cell r="C62" t="str">
            <v>伊部　敬信</v>
          </cell>
          <cell r="D62" t="str">
            <v>77-14</v>
          </cell>
          <cell r="E62" t="str">
            <v>山手　淳史</v>
          </cell>
          <cell r="F62" t="str">
            <v>16-1</v>
          </cell>
          <cell r="G62" t="str">
            <v>中野　翼</v>
          </cell>
          <cell r="H62" t="str">
            <v>12-24</v>
          </cell>
          <cell r="I62" t="str">
            <v>阿知波　宏明</v>
          </cell>
          <cell r="J62" t="str">
            <v>12-24</v>
          </cell>
          <cell r="K62" t="str">
            <v>阿知波　宏明</v>
          </cell>
          <cell r="L62" t="str">
            <v>17-7</v>
          </cell>
          <cell r="M62" t="str">
            <v>角　　一青</v>
          </cell>
          <cell r="O62" t="e">
            <v>#N/A</v>
          </cell>
          <cell r="P62">
            <v>57</v>
          </cell>
          <cell r="Q62">
            <v>57</v>
          </cell>
        </row>
        <row r="63">
          <cell r="B63" t="str">
            <v>53-8</v>
          </cell>
          <cell r="C63" t="str">
            <v>久保田　和斗</v>
          </cell>
          <cell r="D63" t="str">
            <v>51-4</v>
          </cell>
          <cell r="E63" t="str">
            <v>千葉　雅之</v>
          </cell>
          <cell r="F63" t="str">
            <v>3-3</v>
          </cell>
          <cell r="G63" t="str">
            <v>藤野　創太</v>
          </cell>
          <cell r="H63" t="str">
            <v>35-19</v>
          </cell>
          <cell r="I63" t="str">
            <v>大森　上総</v>
          </cell>
          <cell r="J63" t="str">
            <v>6-2</v>
          </cell>
          <cell r="K63" t="str">
            <v>平　卓也</v>
          </cell>
          <cell r="L63" t="str">
            <v>53-4</v>
          </cell>
          <cell r="M63" t="str">
            <v>伊部　敬信</v>
          </cell>
          <cell r="O63" t="e">
            <v>#N/A</v>
          </cell>
          <cell r="P63">
            <v>58</v>
          </cell>
          <cell r="Q63">
            <v>58</v>
          </cell>
        </row>
        <row r="64">
          <cell r="B64" t="str">
            <v>51-9</v>
          </cell>
          <cell r="C64" t="str">
            <v>黒滝　俊輔</v>
          </cell>
          <cell r="D64" t="str">
            <v>19-15</v>
          </cell>
          <cell r="E64" t="str">
            <v>山本　春馬</v>
          </cell>
          <cell r="F64" t="str">
            <v>35-33</v>
          </cell>
          <cell r="G64" t="str">
            <v>西上　実彩子</v>
          </cell>
          <cell r="H64" t="str">
            <v>12-14</v>
          </cell>
          <cell r="I64" t="str">
            <v>村中　千洋</v>
          </cell>
          <cell r="J64" t="str">
            <v>12-70</v>
          </cell>
          <cell r="K64" t="str">
            <v>相場　寿秀</v>
          </cell>
          <cell r="L64" t="str">
            <v>12-24</v>
          </cell>
          <cell r="M64" t="str">
            <v>阿知波　宏明</v>
          </cell>
          <cell r="O64" t="e">
            <v>#N/A</v>
          </cell>
          <cell r="P64">
            <v>59</v>
          </cell>
          <cell r="Q64">
            <v>59</v>
          </cell>
        </row>
        <row r="65">
          <cell r="B65" t="str">
            <v>12-8</v>
          </cell>
          <cell r="C65" t="str">
            <v>松川　喚一</v>
          </cell>
          <cell r="D65" t="str">
            <v>17-56</v>
          </cell>
          <cell r="E65" t="str">
            <v>豊田　将也</v>
          </cell>
          <cell r="F65" t="str">
            <v>12-3</v>
          </cell>
          <cell r="G65" t="str">
            <v>柿本　涼太郎</v>
          </cell>
          <cell r="H65" t="str">
            <v>254</v>
          </cell>
          <cell r="I65" t="str">
            <v>島　正信</v>
          </cell>
          <cell r="J65" t="str">
            <v>JPN2</v>
          </cell>
          <cell r="K65" t="str">
            <v>原　百花</v>
          </cell>
          <cell r="L65" t="str">
            <v>35-13</v>
          </cell>
          <cell r="M65" t="str">
            <v>東　綺羅々</v>
          </cell>
          <cell r="O65" t="e">
            <v>#N/A</v>
          </cell>
          <cell r="P65">
            <v>60</v>
          </cell>
          <cell r="Q65">
            <v>60</v>
          </cell>
        </row>
        <row r="66">
          <cell r="B66" t="str">
            <v>17-7</v>
          </cell>
          <cell r="C66" t="str">
            <v>角　　一青</v>
          </cell>
          <cell r="D66" t="str">
            <v>12-99</v>
          </cell>
          <cell r="E66" t="str">
            <v>神崎　隼人</v>
          </cell>
          <cell r="F66" t="str">
            <v>51-51</v>
          </cell>
          <cell r="G66" t="str">
            <v>松田　千広</v>
          </cell>
          <cell r="H66" t="str">
            <v>19-35</v>
          </cell>
          <cell r="I66" t="str">
            <v>藤野　大智</v>
          </cell>
          <cell r="J66" t="str">
            <v>12-7</v>
          </cell>
          <cell r="K66" t="str">
            <v>元山　渚</v>
          </cell>
          <cell r="L66" t="str">
            <v>35-9</v>
          </cell>
          <cell r="M66" t="str">
            <v>鈴木　雅人</v>
          </cell>
          <cell r="O66" t="e">
            <v>#N/A</v>
          </cell>
          <cell r="P66">
            <v>61</v>
          </cell>
          <cell r="Q66">
            <v>61</v>
          </cell>
        </row>
        <row r="67">
          <cell r="B67" t="str">
            <v>11-32</v>
          </cell>
          <cell r="C67" t="str">
            <v>村田　拓也</v>
          </cell>
          <cell r="D67" t="str">
            <v>48-1</v>
          </cell>
          <cell r="E67" t="str">
            <v>栗原　真志</v>
          </cell>
          <cell r="F67" t="str">
            <v>35-13</v>
          </cell>
          <cell r="G67" t="str">
            <v>東　綺羅々</v>
          </cell>
          <cell r="H67" t="str">
            <v>35-33</v>
          </cell>
          <cell r="I67" t="str">
            <v>西上　実彩子</v>
          </cell>
          <cell r="J67" t="str">
            <v>17-56</v>
          </cell>
          <cell r="K67" t="str">
            <v>豊田　将也</v>
          </cell>
          <cell r="L67" t="str">
            <v>JPN-174</v>
          </cell>
          <cell r="M67" t="str">
            <v>池田　健星</v>
          </cell>
          <cell r="O67" t="e">
            <v>#N/A</v>
          </cell>
          <cell r="P67">
            <v>62</v>
          </cell>
          <cell r="Q67">
            <v>62</v>
          </cell>
        </row>
        <row r="68">
          <cell r="B68" t="str">
            <v>16-3</v>
          </cell>
          <cell r="C68" t="str">
            <v>西川　侑吾</v>
          </cell>
          <cell r="D68" t="str">
            <v>10-8</v>
          </cell>
          <cell r="E68" t="str">
            <v>前田　昌樹</v>
          </cell>
          <cell r="F68" t="str">
            <v>52-9</v>
          </cell>
          <cell r="G68" t="str">
            <v>奥嶋　一世</v>
          </cell>
          <cell r="H68" t="str">
            <v>3-3</v>
          </cell>
          <cell r="I68" t="str">
            <v>藤野　創太</v>
          </cell>
          <cell r="J68" t="str">
            <v>51-12</v>
          </cell>
          <cell r="K68" t="str">
            <v>平山　輝明</v>
          </cell>
          <cell r="L68" t="str">
            <v>10-1</v>
          </cell>
          <cell r="M68" t="str">
            <v>三宅　康太</v>
          </cell>
          <cell r="O68" t="e">
            <v>#N/A</v>
          </cell>
          <cell r="P68">
            <v>63</v>
          </cell>
          <cell r="Q68">
            <v>63</v>
          </cell>
        </row>
        <row r="69">
          <cell r="B69" t="str">
            <v>12-61</v>
          </cell>
          <cell r="C69" t="str">
            <v>廣岡　良昌</v>
          </cell>
          <cell r="D69" t="str">
            <v>12-13</v>
          </cell>
          <cell r="E69" t="str">
            <v>長谷川　寛弥</v>
          </cell>
          <cell r="F69" t="str">
            <v>11-8</v>
          </cell>
          <cell r="G69" t="str">
            <v>堀川　陽平</v>
          </cell>
          <cell r="H69" t="str">
            <v>19-27</v>
          </cell>
          <cell r="I69" t="str">
            <v>中島　真奈世</v>
          </cell>
          <cell r="J69" t="str">
            <v>19-1</v>
          </cell>
          <cell r="K69" t="str">
            <v>北川　裕一</v>
          </cell>
          <cell r="L69" t="str">
            <v>52-1</v>
          </cell>
          <cell r="M69" t="str">
            <v>西島　悟</v>
          </cell>
          <cell r="O69" t="e">
            <v>#N/A</v>
          </cell>
          <cell r="P69">
            <v>64</v>
          </cell>
          <cell r="Q69">
            <v>64</v>
          </cell>
        </row>
        <row r="70">
          <cell r="B70" t="str">
            <v>51-39</v>
          </cell>
          <cell r="C70" t="str">
            <v>長田　怜子</v>
          </cell>
          <cell r="D70" t="str">
            <v>15-1</v>
          </cell>
          <cell r="E70" t="str">
            <v>高津　一晃</v>
          </cell>
          <cell r="F70" t="str">
            <v>87-4</v>
          </cell>
          <cell r="G70" t="str">
            <v>島本　隼人</v>
          </cell>
          <cell r="H70" t="str">
            <v>6</v>
          </cell>
          <cell r="I70" t="str">
            <v>今村　友里奈</v>
          </cell>
          <cell r="J70" t="str">
            <v>12-99</v>
          </cell>
          <cell r="K70" t="str">
            <v>神崎　隼人</v>
          </cell>
          <cell r="L70" t="str">
            <v>87-1</v>
          </cell>
          <cell r="M70" t="str">
            <v>平澤　和紀</v>
          </cell>
          <cell r="O70" t="e">
            <v>#N/A</v>
          </cell>
          <cell r="P70">
            <v>65</v>
          </cell>
          <cell r="Q70">
            <v>65</v>
          </cell>
        </row>
        <row r="71">
          <cell r="B71" t="str">
            <v>77-33</v>
          </cell>
          <cell r="C71" t="str">
            <v>佐々　将志</v>
          </cell>
          <cell r="D71" t="str">
            <v>17-2</v>
          </cell>
          <cell r="E71" t="str">
            <v>荒川　智大</v>
          </cell>
          <cell r="F71" t="str">
            <v>51-3</v>
          </cell>
          <cell r="G71" t="str">
            <v>原　　光洋</v>
          </cell>
          <cell r="H71" t="str">
            <v>17-56</v>
          </cell>
          <cell r="I71" t="str">
            <v>豊田　将也</v>
          </cell>
          <cell r="J71" t="str">
            <v>17-3</v>
          </cell>
          <cell r="K71" t="str">
            <v>高　泰英</v>
          </cell>
          <cell r="L71" t="str">
            <v>1114</v>
          </cell>
          <cell r="M71" t="str">
            <v>小池　哲史</v>
          </cell>
          <cell r="O71" t="e">
            <v>#N/A</v>
          </cell>
          <cell r="P71">
            <v>66</v>
          </cell>
          <cell r="Q71">
            <v>66</v>
          </cell>
        </row>
        <row r="72">
          <cell r="B72" t="str">
            <v>12-7</v>
          </cell>
          <cell r="C72" t="str">
            <v>元山　渚</v>
          </cell>
          <cell r="D72" t="str">
            <v>12-7</v>
          </cell>
          <cell r="E72" t="str">
            <v>元山　渚</v>
          </cell>
          <cell r="F72" t="str">
            <v>77-72</v>
          </cell>
          <cell r="G72" t="str">
            <v>森　　裕太</v>
          </cell>
          <cell r="H72" t="str">
            <v>53-8</v>
          </cell>
          <cell r="I72" t="str">
            <v>久保田　和斗</v>
          </cell>
          <cell r="J72" t="str">
            <v>JPN-174</v>
          </cell>
          <cell r="K72" t="str">
            <v>池田　健星</v>
          </cell>
          <cell r="L72" t="str">
            <v>77-7</v>
          </cell>
          <cell r="M72" t="str">
            <v>安永　悠莉</v>
          </cell>
          <cell r="O72" t="e">
            <v>#N/A</v>
          </cell>
          <cell r="P72">
            <v>67</v>
          </cell>
          <cell r="Q72">
            <v>67</v>
          </cell>
        </row>
        <row r="73">
          <cell r="B73" t="str">
            <v>6-2</v>
          </cell>
          <cell r="C73" t="str">
            <v>平　卓也</v>
          </cell>
          <cell r="D73" t="str">
            <v>11-32</v>
          </cell>
          <cell r="E73" t="str">
            <v>村田　拓也</v>
          </cell>
          <cell r="F73" t="str">
            <v>3-84</v>
          </cell>
          <cell r="G73" t="str">
            <v>三橋　英里子</v>
          </cell>
          <cell r="H73" t="str">
            <v>10-8</v>
          </cell>
          <cell r="I73" t="str">
            <v>前田　昌樹</v>
          </cell>
          <cell r="J73" t="str">
            <v>53-10</v>
          </cell>
          <cell r="K73" t="str">
            <v>田中　直樹</v>
          </cell>
          <cell r="L73" t="str">
            <v>46-23</v>
          </cell>
          <cell r="M73" t="str">
            <v>近藤　希</v>
          </cell>
          <cell r="O73" t="e">
            <v>#N/A</v>
          </cell>
          <cell r="P73">
            <v>68</v>
          </cell>
          <cell r="Q73">
            <v>68</v>
          </cell>
        </row>
        <row r="74">
          <cell r="B74" t="str">
            <v>19-27</v>
          </cell>
          <cell r="C74" t="str">
            <v>中島　真奈世</v>
          </cell>
          <cell r="D74" t="str">
            <v>10-11</v>
          </cell>
          <cell r="E74" t="str">
            <v>榎並　秀斗</v>
          </cell>
          <cell r="F74" t="str">
            <v>11-14</v>
          </cell>
          <cell r="G74" t="str">
            <v>山下　真央</v>
          </cell>
          <cell r="H74" t="str">
            <v>87-5</v>
          </cell>
          <cell r="I74" t="str">
            <v>田丸　隼也</v>
          </cell>
          <cell r="J74" t="str">
            <v>51-9</v>
          </cell>
          <cell r="K74" t="str">
            <v>黒滝　俊輔</v>
          </cell>
          <cell r="L74" t="str">
            <v>12-70</v>
          </cell>
          <cell r="M74" t="str">
            <v>相場　寿秀</v>
          </cell>
          <cell r="O74" t="e">
            <v>#N/A</v>
          </cell>
          <cell r="P74">
            <v>69</v>
          </cell>
          <cell r="Q74">
            <v>69</v>
          </cell>
        </row>
        <row r="75">
          <cell r="B75" t="str">
            <v>10-6</v>
          </cell>
          <cell r="C75" t="str">
            <v>中山　知弥</v>
          </cell>
          <cell r="D75" t="str">
            <v>12-14</v>
          </cell>
          <cell r="E75" t="str">
            <v>村中　千洋</v>
          </cell>
          <cell r="F75" t="str">
            <v>17-7</v>
          </cell>
          <cell r="G75" t="str">
            <v>角　　一青</v>
          </cell>
          <cell r="H75" t="str">
            <v>53-13</v>
          </cell>
          <cell r="I75" t="str">
            <v>白木　青羅</v>
          </cell>
          <cell r="J75" t="str">
            <v>10-11</v>
          </cell>
          <cell r="K75" t="str">
            <v>榎並　秀斗</v>
          </cell>
          <cell r="L75" t="str">
            <v>35-12</v>
          </cell>
          <cell r="M75" t="str">
            <v>上野　真紀</v>
          </cell>
          <cell r="O75" t="e">
            <v>#N/A</v>
          </cell>
          <cell r="P75">
            <v>70</v>
          </cell>
          <cell r="Q75">
            <v>70</v>
          </cell>
        </row>
        <row r="76">
          <cell r="B76" t="str">
            <v>35-19</v>
          </cell>
          <cell r="C76" t="str">
            <v>大森　上総</v>
          </cell>
          <cell r="D76" t="str">
            <v>19-38</v>
          </cell>
          <cell r="E76" t="str">
            <v>石黒　一也</v>
          </cell>
          <cell r="F76" t="str">
            <v>12-70</v>
          </cell>
          <cell r="G76" t="str">
            <v>相場　寿秀</v>
          </cell>
          <cell r="H76" t="str">
            <v>87-1</v>
          </cell>
          <cell r="I76" t="str">
            <v>平澤　和紀</v>
          </cell>
          <cell r="J76" t="str">
            <v>10-8</v>
          </cell>
          <cell r="K76" t="str">
            <v>前田　昌樹</v>
          </cell>
          <cell r="L76" t="str">
            <v>10-6</v>
          </cell>
          <cell r="M76" t="str">
            <v>中山　知弥</v>
          </cell>
          <cell r="O76" t="e">
            <v>#N/A</v>
          </cell>
          <cell r="P76">
            <v>71</v>
          </cell>
          <cell r="Q76">
            <v>71</v>
          </cell>
        </row>
        <row r="77">
          <cell r="B77" t="str">
            <v>43-1</v>
          </cell>
          <cell r="C77" t="str">
            <v>高橋　光穂</v>
          </cell>
          <cell r="D77" t="str">
            <v>JPN1118</v>
          </cell>
          <cell r="E77" t="str">
            <v>松浦　花咲実</v>
          </cell>
          <cell r="F77" t="str">
            <v>12-50</v>
          </cell>
          <cell r="G77" t="str">
            <v>山田　祥允</v>
          </cell>
          <cell r="H77" t="str">
            <v>12-70</v>
          </cell>
          <cell r="I77" t="str">
            <v>相場　寿秀</v>
          </cell>
          <cell r="J77" t="str">
            <v>77-14</v>
          </cell>
          <cell r="K77" t="str">
            <v>山手　淳史</v>
          </cell>
          <cell r="L77" t="str">
            <v>16-2</v>
          </cell>
          <cell r="M77" t="str">
            <v>村西　佑規</v>
          </cell>
          <cell r="O77" t="e">
            <v>#N/A</v>
          </cell>
          <cell r="P77">
            <v>72</v>
          </cell>
          <cell r="Q77">
            <v>72</v>
          </cell>
        </row>
        <row r="78">
          <cell r="B78" t="str">
            <v>12-21</v>
          </cell>
          <cell r="C78" t="str">
            <v>米原　太一郎</v>
          </cell>
          <cell r="D78" t="str">
            <v>16-1</v>
          </cell>
          <cell r="E78" t="str">
            <v>中野　翼</v>
          </cell>
          <cell r="F78" t="str">
            <v>10-14</v>
          </cell>
          <cell r="G78" t="str">
            <v>赤井　里菜</v>
          </cell>
          <cell r="H78" t="str">
            <v>51-4</v>
          </cell>
          <cell r="I78" t="str">
            <v>千葉　雅之</v>
          </cell>
          <cell r="J78" t="str">
            <v>121</v>
          </cell>
          <cell r="K78" t="str">
            <v>水田　潤一</v>
          </cell>
          <cell r="L78" t="str">
            <v>77-9</v>
          </cell>
          <cell r="M78" t="str">
            <v>垣谷　隆仁</v>
          </cell>
          <cell r="O78" t="e">
            <v>#N/A</v>
          </cell>
          <cell r="P78">
            <v>73</v>
          </cell>
          <cell r="Q78">
            <v>73</v>
          </cell>
        </row>
        <row r="79">
          <cell r="B79" t="str">
            <v>1114</v>
          </cell>
          <cell r="C79" t="str">
            <v>小池　哲史</v>
          </cell>
          <cell r="D79" t="str">
            <v>77-7</v>
          </cell>
          <cell r="E79" t="str">
            <v>安永　悠莉</v>
          </cell>
          <cell r="F79" t="str">
            <v>11-32</v>
          </cell>
          <cell r="G79" t="str">
            <v>村田　拓也</v>
          </cell>
          <cell r="H79" t="str">
            <v>12-10</v>
          </cell>
          <cell r="I79" t="str">
            <v>定光　諒</v>
          </cell>
          <cell r="J79" t="str">
            <v>77-33</v>
          </cell>
          <cell r="K79" t="str">
            <v>佐々　将志</v>
          </cell>
          <cell r="L79" t="str">
            <v>44-7</v>
          </cell>
          <cell r="M79" t="str">
            <v>阿倍　匠</v>
          </cell>
          <cell r="O79" t="e">
            <v>#N/A</v>
          </cell>
          <cell r="P79">
            <v>74</v>
          </cell>
          <cell r="Q79">
            <v>74</v>
          </cell>
        </row>
        <row r="80">
          <cell r="B80" t="str">
            <v>12-14</v>
          </cell>
          <cell r="C80" t="str">
            <v>村中　千洋</v>
          </cell>
          <cell r="D80" t="str">
            <v>10-1</v>
          </cell>
          <cell r="E80" t="str">
            <v>三宅　康太</v>
          </cell>
          <cell r="F80" t="str">
            <v>53-10</v>
          </cell>
          <cell r="G80" t="str">
            <v>田中　直樹</v>
          </cell>
          <cell r="H80" t="str">
            <v>12-61</v>
          </cell>
          <cell r="I80" t="str">
            <v>廣岡　良昌</v>
          </cell>
          <cell r="J80" t="str">
            <v>15-1</v>
          </cell>
          <cell r="K80" t="str">
            <v>高津　一晃</v>
          </cell>
          <cell r="L80" t="str">
            <v>JPN2</v>
          </cell>
          <cell r="M80" t="str">
            <v>原　百花</v>
          </cell>
          <cell r="O80" t="e">
            <v>#N/A</v>
          </cell>
          <cell r="P80">
            <v>75</v>
          </cell>
          <cell r="Q80">
            <v>75</v>
          </cell>
        </row>
        <row r="81">
          <cell r="B81" t="str">
            <v>6-10</v>
          </cell>
          <cell r="C81" t="str">
            <v>岡田　亮</v>
          </cell>
          <cell r="D81" t="str">
            <v>6-10</v>
          </cell>
          <cell r="E81" t="str">
            <v>岡田　亮</v>
          </cell>
          <cell r="F81" t="str">
            <v>53-8</v>
          </cell>
          <cell r="G81" t="str">
            <v>久保田　和斗</v>
          </cell>
          <cell r="H81" t="str">
            <v>44-11</v>
          </cell>
          <cell r="I81" t="str">
            <v>関根　卓</v>
          </cell>
          <cell r="J81" t="str">
            <v>77-1</v>
          </cell>
          <cell r="K81" t="str">
            <v>小堀　亮</v>
          </cell>
          <cell r="L81" t="str">
            <v>11-8</v>
          </cell>
          <cell r="M81" t="str">
            <v>堀川　陽平</v>
          </cell>
          <cell r="O81" t="e">
            <v>#N/A</v>
          </cell>
          <cell r="P81">
            <v>76</v>
          </cell>
          <cell r="Q81">
            <v>76</v>
          </cell>
        </row>
        <row r="82">
          <cell r="B82" t="str">
            <v>19-1</v>
          </cell>
          <cell r="C82" t="str">
            <v>北川　裕一</v>
          </cell>
          <cell r="D82" t="str">
            <v>JPN-93</v>
          </cell>
          <cell r="E82" t="str">
            <v>由里　亮太</v>
          </cell>
          <cell r="F82" t="str">
            <v>20-2</v>
          </cell>
          <cell r="G82" t="str">
            <v>芹澤　美南海</v>
          </cell>
          <cell r="H82" t="str">
            <v>6-10</v>
          </cell>
          <cell r="I82" t="str">
            <v>岡田　亮</v>
          </cell>
          <cell r="J82" t="str">
            <v>35-33</v>
          </cell>
          <cell r="K82" t="str">
            <v>西上　実彩子</v>
          </cell>
          <cell r="L82" t="str">
            <v>77-72</v>
          </cell>
          <cell r="M82" t="str">
            <v>森　　裕太</v>
          </cell>
          <cell r="O82" t="e">
            <v>#N/A</v>
          </cell>
          <cell r="P82">
            <v>77</v>
          </cell>
          <cell r="Q82">
            <v>77</v>
          </cell>
        </row>
        <row r="83">
          <cell r="B83" t="str">
            <v>JPN-93</v>
          </cell>
          <cell r="C83" t="str">
            <v>由里　亮太</v>
          </cell>
          <cell r="D83" t="str">
            <v>12-20</v>
          </cell>
          <cell r="E83" t="str">
            <v>八木　勇樹</v>
          </cell>
          <cell r="F83" t="str">
            <v>12-2</v>
          </cell>
          <cell r="G83" t="str">
            <v>原村　裕真</v>
          </cell>
          <cell r="H83" t="str">
            <v>10-1</v>
          </cell>
          <cell r="I83" t="str">
            <v>三宅　康太</v>
          </cell>
          <cell r="J83" t="str">
            <v>16-3</v>
          </cell>
          <cell r="K83" t="str">
            <v>西川　侑吾</v>
          </cell>
          <cell r="L83" t="str">
            <v>12-17</v>
          </cell>
          <cell r="M83" t="str">
            <v>富吉　将久</v>
          </cell>
          <cell r="O83" t="e">
            <v>#N/A</v>
          </cell>
          <cell r="P83">
            <v>78</v>
          </cell>
          <cell r="Q83">
            <v>78</v>
          </cell>
        </row>
        <row r="84">
          <cell r="B84" t="str">
            <v>12-6</v>
          </cell>
          <cell r="C84" t="str">
            <v>福岡　啓太</v>
          </cell>
          <cell r="D84" t="str">
            <v>35-51</v>
          </cell>
          <cell r="E84" t="str">
            <v>家次　祐至</v>
          </cell>
          <cell r="F84" t="str">
            <v>12-24</v>
          </cell>
          <cell r="G84" t="str">
            <v>阿知波　宏明</v>
          </cell>
          <cell r="H84" t="str">
            <v>35-28</v>
          </cell>
          <cell r="I84" t="str">
            <v>井上　勝之</v>
          </cell>
          <cell r="J84" t="str">
            <v>6-10</v>
          </cell>
          <cell r="K84" t="str">
            <v>岡田　亮</v>
          </cell>
          <cell r="L84" t="str">
            <v>12-6</v>
          </cell>
          <cell r="M84" t="str">
            <v>福岡　啓太</v>
          </cell>
          <cell r="O84" t="e">
            <v>#N/A</v>
          </cell>
          <cell r="P84">
            <v>79</v>
          </cell>
          <cell r="Q84">
            <v>79</v>
          </cell>
        </row>
        <row r="85">
          <cell r="B85" t="str">
            <v>JPN2</v>
          </cell>
          <cell r="C85" t="str">
            <v>原　百花</v>
          </cell>
          <cell r="D85" t="str">
            <v>44-7</v>
          </cell>
          <cell r="E85" t="str">
            <v>阿倍　匠</v>
          </cell>
          <cell r="F85" t="str">
            <v>44-7</v>
          </cell>
          <cell r="G85" t="str">
            <v>阿倍　匠</v>
          </cell>
          <cell r="H85" t="str">
            <v>12-17</v>
          </cell>
          <cell r="I85" t="str">
            <v>富吉　将久</v>
          </cell>
          <cell r="J85" t="str">
            <v>51-39</v>
          </cell>
          <cell r="K85" t="str">
            <v>長田　怜子</v>
          </cell>
          <cell r="L85" t="str">
            <v>35-28</v>
          </cell>
          <cell r="M85" t="str">
            <v>井上　勝之</v>
          </cell>
          <cell r="O85" t="e">
            <v>#N/A</v>
          </cell>
          <cell r="P85">
            <v>80</v>
          </cell>
          <cell r="Q85">
            <v>80</v>
          </cell>
        </row>
        <row r="86">
          <cell r="B86" t="str">
            <v>12-26</v>
          </cell>
          <cell r="C86" t="str">
            <v>川崎　春香</v>
          </cell>
          <cell r="D86" t="str">
            <v>19-27</v>
          </cell>
          <cell r="E86" t="str">
            <v>中島　真奈世</v>
          </cell>
          <cell r="F86" t="str">
            <v>12-14</v>
          </cell>
          <cell r="G86" t="str">
            <v>村中　千洋</v>
          </cell>
          <cell r="H86" t="str">
            <v>JPN1118</v>
          </cell>
          <cell r="I86" t="str">
            <v>松浦　花咲実</v>
          </cell>
          <cell r="J86" t="str">
            <v>48-1</v>
          </cell>
          <cell r="K86" t="str">
            <v>栗原　真志</v>
          </cell>
          <cell r="L86" t="str">
            <v>12-22</v>
          </cell>
          <cell r="M86" t="str">
            <v>中島　小百合</v>
          </cell>
          <cell r="O86" t="e">
            <v>#N/A</v>
          </cell>
          <cell r="P86">
            <v>81</v>
          </cell>
          <cell r="Q86">
            <v>81</v>
          </cell>
        </row>
        <row r="87">
          <cell r="B87" t="str">
            <v>53-10</v>
          </cell>
          <cell r="C87" t="str">
            <v>田中　直樹</v>
          </cell>
          <cell r="D87" t="str">
            <v>6-2</v>
          </cell>
          <cell r="E87" t="str">
            <v>平　卓也</v>
          </cell>
          <cell r="F87" t="str">
            <v>12-22</v>
          </cell>
          <cell r="G87" t="str">
            <v>中島　小百合</v>
          </cell>
          <cell r="H87" t="str">
            <v>17-7</v>
          </cell>
          <cell r="I87" t="str">
            <v>角　　一青</v>
          </cell>
          <cell r="J87" t="str">
            <v>19-5</v>
          </cell>
          <cell r="K87" t="str">
            <v>堀　智也</v>
          </cell>
          <cell r="L87" t="str">
            <v>46-6</v>
          </cell>
          <cell r="M87" t="str">
            <v>朝稲　源太</v>
          </cell>
          <cell r="O87" t="e">
            <v>#N/A</v>
          </cell>
          <cell r="P87">
            <v>82</v>
          </cell>
          <cell r="Q87">
            <v>82</v>
          </cell>
        </row>
        <row r="88">
          <cell r="B88" t="str">
            <v>JPN1118</v>
          </cell>
          <cell r="C88" t="str">
            <v>松浦　花咲実</v>
          </cell>
          <cell r="D88" t="str">
            <v>77-1</v>
          </cell>
          <cell r="E88" t="str">
            <v>小堀　亮</v>
          </cell>
          <cell r="F88" t="str">
            <v>35-6</v>
          </cell>
          <cell r="G88" t="str">
            <v>依光　真治</v>
          </cell>
          <cell r="H88" t="str">
            <v>52-1</v>
          </cell>
          <cell r="I88" t="str">
            <v>西島　悟</v>
          </cell>
          <cell r="J88" t="str">
            <v>87-4</v>
          </cell>
          <cell r="K88" t="str">
            <v>島本　隼人</v>
          </cell>
          <cell r="L88" t="str">
            <v>11-7</v>
          </cell>
          <cell r="M88" t="str">
            <v>井上　晴佳</v>
          </cell>
          <cell r="O88" t="e">
            <v>#N/A</v>
          </cell>
          <cell r="P88">
            <v>83</v>
          </cell>
          <cell r="Q88">
            <v>83</v>
          </cell>
        </row>
        <row r="89">
          <cell r="B89" t="str">
            <v>12-17</v>
          </cell>
          <cell r="C89" t="str">
            <v>富吉　将久</v>
          </cell>
          <cell r="D89" t="str">
            <v>35-20</v>
          </cell>
          <cell r="E89" t="str">
            <v>川合　彩加</v>
          </cell>
          <cell r="F89" t="str">
            <v>17-8</v>
          </cell>
          <cell r="G89" t="str">
            <v>家高　裕二郎</v>
          </cell>
          <cell r="H89" t="str">
            <v>10-5</v>
          </cell>
          <cell r="I89" t="str">
            <v>川崎　竜太郎</v>
          </cell>
          <cell r="J89" t="str">
            <v>12-10</v>
          </cell>
          <cell r="K89" t="str">
            <v>定光　諒</v>
          </cell>
          <cell r="L89" t="str">
            <v>46-8</v>
          </cell>
          <cell r="M89" t="str">
            <v>前田　海里</v>
          </cell>
          <cell r="O89" t="e">
            <v>#N/A</v>
          </cell>
          <cell r="P89">
            <v>84</v>
          </cell>
          <cell r="Q89">
            <v>84</v>
          </cell>
        </row>
        <row r="90">
          <cell r="B90" t="str">
            <v>10-8</v>
          </cell>
          <cell r="C90" t="str">
            <v>前田　昌樹</v>
          </cell>
          <cell r="D90" t="str">
            <v>53-8</v>
          </cell>
          <cell r="E90" t="str">
            <v>久保田　和斗</v>
          </cell>
          <cell r="F90" t="str">
            <v>46-6</v>
          </cell>
          <cell r="G90" t="str">
            <v>朝稲　源太</v>
          </cell>
          <cell r="H90" t="str">
            <v>12-13</v>
          </cell>
          <cell r="I90" t="str">
            <v>長谷川　寛弥</v>
          </cell>
          <cell r="J90" t="str">
            <v>51-3</v>
          </cell>
          <cell r="K90" t="str">
            <v>原　　光洋</v>
          </cell>
          <cell r="L90" t="str">
            <v>10-11</v>
          </cell>
          <cell r="M90" t="str">
            <v>榎並　秀斗</v>
          </cell>
          <cell r="O90" t="e">
            <v>#N/A</v>
          </cell>
          <cell r="P90">
            <v>85</v>
          </cell>
          <cell r="Q90">
            <v>85</v>
          </cell>
        </row>
        <row r="91">
          <cell r="B91" t="str">
            <v>10-11</v>
          </cell>
          <cell r="C91" t="str">
            <v>榎並　秀斗</v>
          </cell>
          <cell r="D91" t="str">
            <v>11-26</v>
          </cell>
          <cell r="E91" t="str">
            <v>野呂　雄樹</v>
          </cell>
          <cell r="F91" t="str">
            <v>12-21</v>
          </cell>
          <cell r="G91" t="str">
            <v>米原　太一郎</v>
          </cell>
          <cell r="H91" t="str">
            <v>4-1</v>
          </cell>
          <cell r="I91" t="str">
            <v>大滝　遥</v>
          </cell>
          <cell r="J91" t="str">
            <v>51-66</v>
          </cell>
          <cell r="K91" t="str">
            <v>小倉　隆寛</v>
          </cell>
          <cell r="L91" t="str">
            <v>JPN-93</v>
          </cell>
          <cell r="M91" t="str">
            <v>由里　亮太</v>
          </cell>
          <cell r="O91" t="e">
            <v>#N/A</v>
          </cell>
          <cell r="P91">
            <v>86</v>
          </cell>
          <cell r="Q91">
            <v>86</v>
          </cell>
        </row>
        <row r="92">
          <cell r="B92" t="str">
            <v>35-20</v>
          </cell>
          <cell r="C92" t="str">
            <v>川合　彩加</v>
          </cell>
          <cell r="D92" t="str">
            <v>77-33</v>
          </cell>
          <cell r="E92" t="str">
            <v>佐々　将志</v>
          </cell>
          <cell r="F92" t="str">
            <v>JPN-93</v>
          </cell>
          <cell r="G92" t="str">
            <v>由里　亮太</v>
          </cell>
          <cell r="H92" t="str">
            <v>35-12</v>
          </cell>
          <cell r="I92" t="str">
            <v>上野　真紀</v>
          </cell>
          <cell r="J92" t="str">
            <v>46-13</v>
          </cell>
          <cell r="K92" t="str">
            <v>網口　宗太郎</v>
          </cell>
          <cell r="L92" t="str">
            <v>6-3</v>
          </cell>
          <cell r="M92" t="str">
            <v>佐藤　亮太</v>
          </cell>
          <cell r="O92" t="e">
            <v>#N/A</v>
          </cell>
          <cell r="P92">
            <v>87</v>
          </cell>
          <cell r="Q92">
            <v>87</v>
          </cell>
        </row>
        <row r="93">
          <cell r="B93" t="str">
            <v>20-17</v>
          </cell>
          <cell r="C93" t="str">
            <v>河村　真生</v>
          </cell>
          <cell r="D93" t="str">
            <v>12-19</v>
          </cell>
          <cell r="E93" t="str">
            <v>田村　太一</v>
          </cell>
          <cell r="F93" t="str">
            <v>17-2</v>
          </cell>
          <cell r="G93" t="str">
            <v>荒川　智大</v>
          </cell>
          <cell r="H93" t="str">
            <v>6-9</v>
          </cell>
          <cell r="I93" t="str">
            <v>塚原　良</v>
          </cell>
          <cell r="J93" t="str">
            <v>16-9</v>
          </cell>
          <cell r="K93" t="str">
            <v>小花　海月</v>
          </cell>
          <cell r="L93" t="str">
            <v>3-84</v>
          </cell>
          <cell r="M93" t="str">
            <v>三橋　英里子</v>
          </cell>
          <cell r="O93" t="e">
            <v>#N/A</v>
          </cell>
          <cell r="P93">
            <v>88</v>
          </cell>
          <cell r="Q93">
            <v>88</v>
          </cell>
        </row>
        <row r="94">
          <cell r="B94" t="str">
            <v>35-12</v>
          </cell>
          <cell r="C94" t="str">
            <v>上野　真紀</v>
          </cell>
          <cell r="D94" t="str">
            <v>35-19</v>
          </cell>
          <cell r="E94" t="str">
            <v>大森　上総</v>
          </cell>
          <cell r="F94" t="str">
            <v>11-26</v>
          </cell>
          <cell r="G94" t="str">
            <v>野呂　雄樹</v>
          </cell>
          <cell r="H94" t="str">
            <v>77-55</v>
          </cell>
          <cell r="I94" t="str">
            <v>真島　功輝</v>
          </cell>
          <cell r="J94" t="str">
            <v>16-5</v>
          </cell>
          <cell r="K94" t="str">
            <v>濱田　凌</v>
          </cell>
          <cell r="L94" t="str">
            <v>16-4</v>
          </cell>
          <cell r="M94" t="str">
            <v>川本　俊</v>
          </cell>
          <cell r="O94" t="e">
            <v>#N/A</v>
          </cell>
          <cell r="P94">
            <v>89</v>
          </cell>
          <cell r="Q94">
            <v>89</v>
          </cell>
        </row>
        <row r="95">
          <cell r="B95" t="str">
            <v>12-48</v>
          </cell>
          <cell r="C95" t="str">
            <v>蓬莱　文紀</v>
          </cell>
          <cell r="D95" t="str">
            <v>46-23</v>
          </cell>
          <cell r="E95" t="str">
            <v>近藤　希</v>
          </cell>
          <cell r="F95" t="str">
            <v>16-4</v>
          </cell>
          <cell r="G95" t="str">
            <v>川本　俊</v>
          </cell>
          <cell r="H95" t="str">
            <v>16-5</v>
          </cell>
          <cell r="I95" t="str">
            <v>濱田　凌</v>
          </cell>
          <cell r="J95" t="str">
            <v>20-17</v>
          </cell>
          <cell r="K95" t="str">
            <v>河村　真生</v>
          </cell>
          <cell r="L95" t="str">
            <v>12-4</v>
          </cell>
          <cell r="M95" t="str">
            <v>中塚　耀介</v>
          </cell>
          <cell r="O95" t="e">
            <v>#N/A</v>
          </cell>
          <cell r="P95">
            <v>90</v>
          </cell>
          <cell r="Q95">
            <v>90</v>
          </cell>
        </row>
        <row r="96">
          <cell r="B96" t="str">
            <v>16-5</v>
          </cell>
          <cell r="C96" t="str">
            <v>濱田　凌</v>
          </cell>
          <cell r="D96" t="str">
            <v>12-17</v>
          </cell>
          <cell r="E96" t="str">
            <v>富吉　将久</v>
          </cell>
          <cell r="F96" t="str">
            <v>10-1</v>
          </cell>
          <cell r="G96" t="str">
            <v>三宅　康太</v>
          </cell>
          <cell r="H96" t="str">
            <v>11-94</v>
          </cell>
          <cell r="I96" t="str">
            <v>安田　小佳</v>
          </cell>
          <cell r="J96" t="str">
            <v>243</v>
          </cell>
          <cell r="K96" t="str">
            <v>岸本　謙太</v>
          </cell>
          <cell r="L96" t="str">
            <v>17-2</v>
          </cell>
          <cell r="M96" t="str">
            <v>荒川　智大</v>
          </cell>
          <cell r="O96" t="e">
            <v>#N/A</v>
          </cell>
          <cell r="P96">
            <v>91</v>
          </cell>
          <cell r="Q96">
            <v>91</v>
          </cell>
        </row>
        <row r="97">
          <cell r="B97" t="str">
            <v>17-21</v>
          </cell>
          <cell r="C97" t="str">
            <v>岸田　操</v>
          </cell>
          <cell r="D97" t="str">
            <v>51-39</v>
          </cell>
          <cell r="E97" t="str">
            <v>長田　怜子</v>
          </cell>
          <cell r="F97" t="str">
            <v>46-0</v>
          </cell>
          <cell r="G97" t="str">
            <v>神成　紘史朗</v>
          </cell>
          <cell r="H97" t="str">
            <v>77-14</v>
          </cell>
          <cell r="I97" t="str">
            <v>山手　淳史</v>
          </cell>
          <cell r="J97" t="str">
            <v>44-7</v>
          </cell>
          <cell r="K97" t="str">
            <v>阿倍　匠</v>
          </cell>
          <cell r="L97" t="str">
            <v>JPN1118</v>
          </cell>
          <cell r="M97" t="str">
            <v>松浦　花咲実</v>
          </cell>
          <cell r="O97" t="e">
            <v>#N/A</v>
          </cell>
          <cell r="P97">
            <v>92</v>
          </cell>
          <cell r="Q97">
            <v>92</v>
          </cell>
        </row>
        <row r="98">
          <cell r="B98" t="str">
            <v>11-31</v>
          </cell>
          <cell r="C98" t="str">
            <v>山辺　美希</v>
          </cell>
          <cell r="D98" t="str">
            <v>19-5</v>
          </cell>
          <cell r="E98" t="str">
            <v>堀　智也</v>
          </cell>
          <cell r="F98" t="str">
            <v>16-3</v>
          </cell>
          <cell r="G98" t="str">
            <v>西川　侑吾</v>
          </cell>
          <cell r="H98" t="str">
            <v>JPN-93</v>
          </cell>
          <cell r="I98" t="str">
            <v>由里　亮太</v>
          </cell>
          <cell r="J98" t="str">
            <v>12-2</v>
          </cell>
          <cell r="K98" t="str">
            <v>原村　裕真</v>
          </cell>
          <cell r="L98" t="str">
            <v>4-1</v>
          </cell>
          <cell r="M98" t="str">
            <v>大滝　遥</v>
          </cell>
          <cell r="O98" t="e">
            <v>#N/A</v>
          </cell>
          <cell r="P98">
            <v>93</v>
          </cell>
          <cell r="Q98">
            <v>93</v>
          </cell>
        </row>
        <row r="99">
          <cell r="B99" t="str">
            <v>46-12</v>
          </cell>
          <cell r="C99" t="str">
            <v>塩田　良篤</v>
          </cell>
          <cell r="D99" t="str">
            <v>53-13</v>
          </cell>
          <cell r="E99" t="str">
            <v>白木　青羅</v>
          </cell>
          <cell r="F99" t="str">
            <v>12-4</v>
          </cell>
          <cell r="G99" t="str">
            <v>中塚　耀介</v>
          </cell>
          <cell r="H99" t="str">
            <v>16-1</v>
          </cell>
          <cell r="I99" t="str">
            <v>中野　翼</v>
          </cell>
          <cell r="J99" t="str">
            <v>11-8</v>
          </cell>
          <cell r="K99" t="str">
            <v>堀川　陽平</v>
          </cell>
          <cell r="L99" t="str">
            <v>17-3</v>
          </cell>
          <cell r="M99" t="str">
            <v>高　泰英</v>
          </cell>
          <cell r="O99" t="e">
            <v>#N/A</v>
          </cell>
          <cell r="P99">
            <v>94</v>
          </cell>
          <cell r="Q99">
            <v>94</v>
          </cell>
        </row>
        <row r="100">
          <cell r="B100" t="str">
            <v>19-35</v>
          </cell>
          <cell r="C100" t="str">
            <v>藤野　大智</v>
          </cell>
          <cell r="D100" t="str">
            <v>JPN2</v>
          </cell>
          <cell r="E100" t="str">
            <v>原　百花</v>
          </cell>
          <cell r="F100" t="str">
            <v>7</v>
          </cell>
          <cell r="G100" t="str">
            <v>内海　学</v>
          </cell>
          <cell r="H100" t="str">
            <v>77-33</v>
          </cell>
          <cell r="I100" t="str">
            <v>佐々　将志</v>
          </cell>
          <cell r="J100" t="str">
            <v>10-6</v>
          </cell>
          <cell r="K100" t="str">
            <v>中山　知弥</v>
          </cell>
          <cell r="L100" t="str">
            <v>17-21</v>
          </cell>
          <cell r="M100" t="str">
            <v>岸田　操</v>
          </cell>
          <cell r="O100" t="e">
            <v>#N/A</v>
          </cell>
          <cell r="P100">
            <v>95</v>
          </cell>
          <cell r="Q100">
            <v>95</v>
          </cell>
        </row>
        <row r="101">
          <cell r="B101" t="str">
            <v>11-7</v>
          </cell>
          <cell r="C101" t="str">
            <v>井上　晴佳</v>
          </cell>
          <cell r="D101" t="str">
            <v>52-9</v>
          </cell>
          <cell r="E101" t="str">
            <v>奥嶋　一世</v>
          </cell>
          <cell r="F101" t="str">
            <v>17-3</v>
          </cell>
          <cell r="G101" t="str">
            <v>高　泰英</v>
          </cell>
          <cell r="H101" t="str">
            <v>12-6</v>
          </cell>
          <cell r="I101" t="str">
            <v>福岡　啓太</v>
          </cell>
          <cell r="J101" t="str">
            <v>35-28</v>
          </cell>
          <cell r="K101" t="str">
            <v>井上　勝之</v>
          </cell>
          <cell r="L101" t="str">
            <v>77-14</v>
          </cell>
          <cell r="M101" t="str">
            <v>山手　淳史</v>
          </cell>
          <cell r="O101" t="e">
            <v>#N/A</v>
          </cell>
          <cell r="P101">
            <v>96</v>
          </cell>
          <cell r="Q101">
            <v>96</v>
          </cell>
        </row>
        <row r="102">
          <cell r="B102" t="str">
            <v>12-2</v>
          </cell>
          <cell r="C102" t="str">
            <v>原村　裕真</v>
          </cell>
          <cell r="D102" t="str">
            <v>11-17</v>
          </cell>
          <cell r="E102" t="str">
            <v>木内　浩平</v>
          </cell>
          <cell r="F102" t="str">
            <v>12-6</v>
          </cell>
          <cell r="G102" t="str">
            <v>福岡　啓太</v>
          </cell>
          <cell r="H102" t="str">
            <v>3-84</v>
          </cell>
          <cell r="I102" t="str">
            <v>三橋　英里子</v>
          </cell>
          <cell r="J102" t="str">
            <v>35-19</v>
          </cell>
          <cell r="K102" t="str">
            <v>大森　上総</v>
          </cell>
          <cell r="L102" t="str">
            <v>19-1</v>
          </cell>
          <cell r="M102" t="str">
            <v>北川　裕一</v>
          </cell>
          <cell r="O102" t="e">
            <v>#N/A</v>
          </cell>
          <cell r="P102">
            <v>97</v>
          </cell>
          <cell r="Q102">
            <v>97</v>
          </cell>
        </row>
        <row r="103">
          <cell r="B103" t="str">
            <v>35-33</v>
          </cell>
          <cell r="C103" t="str">
            <v>西上　実彩子</v>
          </cell>
          <cell r="D103" t="str">
            <v>11-58</v>
          </cell>
          <cell r="E103" t="str">
            <v>岸本　翔</v>
          </cell>
          <cell r="F103" t="str">
            <v>16-9</v>
          </cell>
          <cell r="G103" t="str">
            <v>小花　海月</v>
          </cell>
          <cell r="H103" t="str">
            <v>11-26</v>
          </cell>
          <cell r="I103" t="str">
            <v>野呂　雄樹</v>
          </cell>
          <cell r="J103" t="str">
            <v>35-12</v>
          </cell>
          <cell r="K103" t="str">
            <v>上野　真紀</v>
          </cell>
          <cell r="L103" t="str">
            <v>35-8</v>
          </cell>
          <cell r="M103" t="str">
            <v>足立　歩輝</v>
          </cell>
          <cell r="O103" t="e">
            <v>#N/A</v>
          </cell>
          <cell r="P103">
            <v>98</v>
          </cell>
          <cell r="Q103">
            <v>98</v>
          </cell>
        </row>
        <row r="104">
          <cell r="B104" t="str">
            <v>48-1</v>
          </cell>
          <cell r="C104" t="str">
            <v>栗原　真志</v>
          </cell>
          <cell r="D104" t="str">
            <v>11-31</v>
          </cell>
          <cell r="E104" t="str">
            <v>山辺　美希</v>
          </cell>
          <cell r="F104" t="str">
            <v>19-27</v>
          </cell>
          <cell r="G104" t="str">
            <v>中島　真奈世</v>
          </cell>
          <cell r="H104" t="str">
            <v>12-99</v>
          </cell>
          <cell r="I104" t="str">
            <v>神崎　隼人</v>
          </cell>
          <cell r="J104" t="str">
            <v>17-7</v>
          </cell>
          <cell r="K104" t="str">
            <v>角　　一青</v>
          </cell>
          <cell r="L104" t="str">
            <v>51-51</v>
          </cell>
          <cell r="M104" t="str">
            <v>松田　千広</v>
          </cell>
          <cell r="O104" t="e">
            <v>#N/A</v>
          </cell>
          <cell r="P104">
            <v>99</v>
          </cell>
          <cell r="Q104">
            <v>99</v>
          </cell>
        </row>
        <row r="105">
          <cell r="B105" t="str">
            <v>4-1</v>
          </cell>
          <cell r="C105" t="str">
            <v>大滝　遥</v>
          </cell>
          <cell r="D105" t="str">
            <v>87-4</v>
          </cell>
          <cell r="E105" t="str">
            <v>島本　隼人</v>
          </cell>
          <cell r="F105" t="str">
            <v>52-1</v>
          </cell>
          <cell r="G105" t="str">
            <v>西島　悟</v>
          </cell>
          <cell r="H105" t="str">
            <v>10-6</v>
          </cell>
          <cell r="I105" t="str">
            <v>中山　知弥</v>
          </cell>
          <cell r="J105" t="str">
            <v>10-5</v>
          </cell>
          <cell r="K105" t="str">
            <v>川崎　竜太郎</v>
          </cell>
          <cell r="L105" t="str">
            <v>12-10</v>
          </cell>
          <cell r="M105" t="str">
            <v>定光　諒</v>
          </cell>
          <cell r="O105" t="e">
            <v>#N/A</v>
          </cell>
          <cell r="P105">
            <v>100</v>
          </cell>
          <cell r="Q105">
            <v>100</v>
          </cell>
        </row>
        <row r="106">
          <cell r="B106" t="str">
            <v>20-55</v>
          </cell>
          <cell r="C106" t="str">
            <v>下田　国央</v>
          </cell>
          <cell r="D106" t="str">
            <v>10-6</v>
          </cell>
          <cell r="E106" t="str">
            <v>中山　知弥</v>
          </cell>
          <cell r="F106" t="str">
            <v>87-1</v>
          </cell>
          <cell r="G106" t="str">
            <v>平澤　和紀</v>
          </cell>
          <cell r="H106" t="str">
            <v>11-31</v>
          </cell>
          <cell r="I106" t="str">
            <v>山辺　美希</v>
          </cell>
          <cell r="J106" t="str">
            <v>12-17</v>
          </cell>
          <cell r="K106" t="str">
            <v>富吉　将久</v>
          </cell>
          <cell r="L106" t="str">
            <v>17-4</v>
          </cell>
          <cell r="M106" t="str">
            <v>原　久美子</v>
          </cell>
          <cell r="O106" t="e">
            <v>#N/A</v>
          </cell>
          <cell r="P106">
            <v>101</v>
          </cell>
          <cell r="Q106">
            <v>101</v>
          </cell>
        </row>
        <row r="107">
          <cell r="B107" t="str">
            <v>12-20</v>
          </cell>
          <cell r="C107" t="str">
            <v>八木　勇樹</v>
          </cell>
          <cell r="D107" t="str">
            <v>16-9</v>
          </cell>
          <cell r="E107" t="str">
            <v>小花　海月</v>
          </cell>
          <cell r="F107" t="str">
            <v>12-13</v>
          </cell>
          <cell r="G107" t="str">
            <v>長谷川　寛弥</v>
          </cell>
          <cell r="H107" t="str">
            <v>43-1</v>
          </cell>
          <cell r="I107" t="str">
            <v>高橋　光穂</v>
          </cell>
          <cell r="J107" t="str">
            <v>16-4</v>
          </cell>
          <cell r="K107" t="str">
            <v>川本　俊</v>
          </cell>
          <cell r="L107" t="str">
            <v>12-21</v>
          </cell>
          <cell r="M107" t="str">
            <v>米原　太一郎</v>
          </cell>
          <cell r="O107" t="e">
            <v>#N/A</v>
          </cell>
          <cell r="P107">
            <v>102</v>
          </cell>
          <cell r="Q107">
            <v>102</v>
          </cell>
        </row>
        <row r="108">
          <cell r="B108" t="str">
            <v>11-26</v>
          </cell>
          <cell r="C108" t="str">
            <v>野呂　雄樹</v>
          </cell>
          <cell r="D108" t="str">
            <v>17-3</v>
          </cell>
          <cell r="E108" t="str">
            <v>高　泰英</v>
          </cell>
          <cell r="F108" t="str">
            <v>46-12</v>
          </cell>
          <cell r="G108" t="str">
            <v>塩田　良篤</v>
          </cell>
          <cell r="H108" t="str">
            <v>46-8</v>
          </cell>
          <cell r="I108" t="str">
            <v>前田　海里</v>
          </cell>
          <cell r="J108" t="str">
            <v>77-55</v>
          </cell>
          <cell r="K108" t="str">
            <v>真島　功輝</v>
          </cell>
          <cell r="L108" t="str">
            <v>19-15</v>
          </cell>
          <cell r="M108" t="str">
            <v>山本　春馬</v>
          </cell>
          <cell r="O108" t="e">
            <v>#N/A</v>
          </cell>
          <cell r="P108">
            <v>103</v>
          </cell>
          <cell r="Q108">
            <v>103</v>
          </cell>
        </row>
        <row r="109">
          <cell r="B109" t="str">
            <v>52-9</v>
          </cell>
          <cell r="C109" t="str">
            <v>奥嶋　一世</v>
          </cell>
          <cell r="D109" t="str">
            <v>11-14</v>
          </cell>
          <cell r="E109" t="str">
            <v>山下　真央</v>
          </cell>
          <cell r="F109" t="str">
            <v>17-21</v>
          </cell>
          <cell r="G109" t="str">
            <v>岸田　操</v>
          </cell>
          <cell r="H109" t="str">
            <v>19-1</v>
          </cell>
          <cell r="I109" t="str">
            <v>北川　裕一</v>
          </cell>
          <cell r="J109" t="str">
            <v>46-8</v>
          </cell>
          <cell r="K109" t="str">
            <v>前田　海里</v>
          </cell>
          <cell r="L109" t="str">
            <v>11-14</v>
          </cell>
          <cell r="M109" t="str">
            <v>山下　真央</v>
          </cell>
          <cell r="O109" t="e">
            <v>#N/A</v>
          </cell>
          <cell r="P109">
            <v>104</v>
          </cell>
          <cell r="Q109">
            <v>104</v>
          </cell>
        </row>
        <row r="110">
          <cell r="B110" t="str">
            <v>53-13</v>
          </cell>
          <cell r="C110" t="str">
            <v>白木　青羅</v>
          </cell>
          <cell r="D110" t="str">
            <v>35-12</v>
          </cell>
          <cell r="E110" t="str">
            <v>上野　真紀</v>
          </cell>
          <cell r="F110" t="str">
            <v>35-8</v>
          </cell>
          <cell r="G110" t="str">
            <v>足立　歩輝</v>
          </cell>
          <cell r="H110" t="str">
            <v>17-8</v>
          </cell>
          <cell r="I110" t="str">
            <v>家高　裕二郎</v>
          </cell>
          <cell r="J110" t="str">
            <v>12-20</v>
          </cell>
          <cell r="K110" t="str">
            <v>八木　勇樹</v>
          </cell>
          <cell r="L110" t="str">
            <v>17-8</v>
          </cell>
          <cell r="M110" t="str">
            <v>家高　裕二郎</v>
          </cell>
          <cell r="O110" t="e">
            <v>#N/A</v>
          </cell>
          <cell r="P110">
            <v>105</v>
          </cell>
          <cell r="Q110">
            <v>105</v>
          </cell>
        </row>
        <row r="111">
          <cell r="B111" t="str">
            <v>77-55</v>
          </cell>
          <cell r="C111" t="str">
            <v>真島　功輝</v>
          </cell>
          <cell r="D111" t="str">
            <v>16-5</v>
          </cell>
          <cell r="E111" t="str">
            <v>濱田　凌</v>
          </cell>
          <cell r="F111" t="str">
            <v>16-5</v>
          </cell>
          <cell r="G111" t="str">
            <v>濱田　凌</v>
          </cell>
          <cell r="H111" t="str">
            <v>11-32</v>
          </cell>
          <cell r="I111" t="str">
            <v>村田　拓也</v>
          </cell>
          <cell r="J111" t="str">
            <v>12-30</v>
          </cell>
          <cell r="K111" t="str">
            <v>武田　まりの</v>
          </cell>
          <cell r="L111" t="str">
            <v>43-9</v>
          </cell>
          <cell r="M111" t="str">
            <v>筒井　亜優美</v>
          </cell>
          <cell r="O111" t="e">
            <v>#N/A</v>
          </cell>
          <cell r="P111">
            <v>106</v>
          </cell>
          <cell r="Q111">
            <v>106</v>
          </cell>
        </row>
        <row r="112">
          <cell r="B112" t="str">
            <v>11-14</v>
          </cell>
          <cell r="C112" t="str">
            <v>山下　真央</v>
          </cell>
          <cell r="D112" t="str">
            <v>3-84</v>
          </cell>
          <cell r="E112" t="str">
            <v>三橋　英里子</v>
          </cell>
          <cell r="F112" t="str">
            <v>46-8</v>
          </cell>
          <cell r="G112" t="str">
            <v>前田　海里</v>
          </cell>
          <cell r="H112" t="str">
            <v>11-14</v>
          </cell>
          <cell r="I112" t="str">
            <v>山下　真央</v>
          </cell>
          <cell r="J112" t="str">
            <v>12-48</v>
          </cell>
          <cell r="K112" t="str">
            <v>蓬莱　文紀</v>
          </cell>
          <cell r="L112" t="str">
            <v>17-5</v>
          </cell>
          <cell r="M112" t="str">
            <v>久内　彩洋子</v>
          </cell>
          <cell r="O112" t="e">
            <v>#N/A</v>
          </cell>
          <cell r="P112">
            <v>107</v>
          </cell>
          <cell r="Q112">
            <v>107</v>
          </cell>
        </row>
        <row r="113">
          <cell r="B113" t="str">
            <v>12-13</v>
          </cell>
          <cell r="C113" t="str">
            <v>長谷川　寛弥</v>
          </cell>
          <cell r="D113" t="str">
            <v>51-9</v>
          </cell>
          <cell r="E113" t="str">
            <v>黒滝　俊輔</v>
          </cell>
          <cell r="F113" t="str">
            <v>77-9</v>
          </cell>
          <cell r="G113" t="str">
            <v>垣谷　隆仁</v>
          </cell>
          <cell r="H113" t="str">
            <v>46-1</v>
          </cell>
          <cell r="I113" t="str">
            <v>今林　大亮</v>
          </cell>
          <cell r="J113" t="str">
            <v>77-22</v>
          </cell>
          <cell r="K113" t="str">
            <v>石場　友子</v>
          </cell>
          <cell r="L113" t="str">
            <v>12-13</v>
          </cell>
          <cell r="M113" t="str">
            <v>長谷川　寛弥</v>
          </cell>
          <cell r="O113" t="e">
            <v>#N/A</v>
          </cell>
          <cell r="P113">
            <v>108</v>
          </cell>
          <cell r="Q113">
            <v>108</v>
          </cell>
        </row>
        <row r="114">
          <cell r="B114" t="str">
            <v>17-24</v>
          </cell>
          <cell r="C114" t="str">
            <v>神澤　達也</v>
          </cell>
          <cell r="D114" t="str">
            <v>43-9</v>
          </cell>
          <cell r="E114" t="str">
            <v>筒井　亜優美</v>
          </cell>
          <cell r="F114" t="str">
            <v>11-94</v>
          </cell>
          <cell r="G114" t="str">
            <v>安田　小佳</v>
          </cell>
          <cell r="H114" t="str">
            <v>12-48</v>
          </cell>
          <cell r="I114" t="str">
            <v>蓬莱　文紀</v>
          </cell>
          <cell r="J114" t="str">
            <v>20-31</v>
          </cell>
          <cell r="K114" t="str">
            <v>藤井　健太</v>
          </cell>
          <cell r="L114" t="str">
            <v>46-13</v>
          </cell>
          <cell r="M114" t="str">
            <v>網口　宗太郎</v>
          </cell>
          <cell r="O114" t="e">
            <v>#N/A</v>
          </cell>
          <cell r="P114">
            <v>109</v>
          </cell>
          <cell r="Q114">
            <v>109</v>
          </cell>
        </row>
        <row r="115">
          <cell r="B115" t="str">
            <v>3-72</v>
          </cell>
          <cell r="C115" t="str">
            <v>川端　良太</v>
          </cell>
          <cell r="D115" t="str">
            <v>46-8</v>
          </cell>
          <cell r="E115" t="str">
            <v>前田　海里</v>
          </cell>
          <cell r="F115" t="str">
            <v>16-2</v>
          </cell>
          <cell r="G115" t="str">
            <v>村西　佑規</v>
          </cell>
          <cell r="H115" t="str">
            <v>51-13</v>
          </cell>
          <cell r="I115" t="str">
            <v>濱田　優介</v>
          </cell>
          <cell r="J115" t="str">
            <v>35-51</v>
          </cell>
          <cell r="K115" t="str">
            <v>家次　祐至</v>
          </cell>
          <cell r="L115" t="str">
            <v>12-14</v>
          </cell>
          <cell r="M115" t="str">
            <v>村中　千洋</v>
          </cell>
          <cell r="O115" t="e">
            <v>#N/A</v>
          </cell>
          <cell r="P115">
            <v>110</v>
          </cell>
          <cell r="Q115">
            <v>110</v>
          </cell>
        </row>
        <row r="116">
          <cell r="B116" t="str">
            <v>87-4</v>
          </cell>
          <cell r="C116" t="str">
            <v>島本　隼人</v>
          </cell>
          <cell r="D116" t="str">
            <v>52-1</v>
          </cell>
          <cell r="E116" t="str">
            <v>西島　悟</v>
          </cell>
          <cell r="F116" t="str">
            <v>77-7</v>
          </cell>
          <cell r="G116" t="str">
            <v>安永　悠莉</v>
          </cell>
          <cell r="H116" t="str">
            <v>6-2</v>
          </cell>
          <cell r="I116" t="str">
            <v>平　卓也</v>
          </cell>
          <cell r="J116" t="str">
            <v>10-15</v>
          </cell>
          <cell r="K116" t="str">
            <v>森下　和貴</v>
          </cell>
          <cell r="L116" t="str">
            <v>7</v>
          </cell>
          <cell r="M116" t="str">
            <v>内海　学</v>
          </cell>
          <cell r="O116" t="e">
            <v>#N/A</v>
          </cell>
          <cell r="P116">
            <v>111</v>
          </cell>
          <cell r="Q116">
            <v>111</v>
          </cell>
        </row>
        <row r="117">
          <cell r="B117" t="str">
            <v>44-7</v>
          </cell>
          <cell r="C117" t="str">
            <v>阿倍　匠</v>
          </cell>
          <cell r="D117" t="str">
            <v>17-21</v>
          </cell>
          <cell r="E117" t="str">
            <v>岸田　操</v>
          </cell>
          <cell r="F117" t="str">
            <v>6-3</v>
          </cell>
          <cell r="G117" t="str">
            <v>佐藤　亮太</v>
          </cell>
          <cell r="H117" t="str">
            <v>19-38</v>
          </cell>
          <cell r="I117" t="str">
            <v>石黒　一也</v>
          </cell>
          <cell r="J117" t="str">
            <v>53-4</v>
          </cell>
          <cell r="K117" t="str">
            <v>伊部　敬信</v>
          </cell>
          <cell r="L117" t="str">
            <v>6-2</v>
          </cell>
          <cell r="M117" t="str">
            <v>平　卓也</v>
          </cell>
          <cell r="O117" t="e">
            <v>#N/A</v>
          </cell>
          <cell r="P117">
            <v>112</v>
          </cell>
          <cell r="Q117">
            <v>112</v>
          </cell>
        </row>
        <row r="118">
          <cell r="B118" t="str">
            <v>20-31</v>
          </cell>
          <cell r="C118" t="str">
            <v>藤井　健太</v>
          </cell>
          <cell r="D118" t="str">
            <v>46-13</v>
          </cell>
          <cell r="E118" t="str">
            <v>網口　宗太郎</v>
          </cell>
          <cell r="F118" t="str">
            <v>35-76</v>
          </cell>
          <cell r="G118" t="str">
            <v>野田　雄大</v>
          </cell>
          <cell r="H118" t="str">
            <v>51-39</v>
          </cell>
          <cell r="I118" t="str">
            <v>長田　怜子</v>
          </cell>
          <cell r="J118" t="str">
            <v>51-13</v>
          </cell>
          <cell r="K118" t="str">
            <v>濱田　優介</v>
          </cell>
          <cell r="L118" t="str">
            <v>11-17</v>
          </cell>
          <cell r="M118" t="str">
            <v>木内　浩平</v>
          </cell>
          <cell r="O118" t="e">
            <v>#N/A</v>
          </cell>
          <cell r="P118">
            <v>113</v>
          </cell>
          <cell r="Q118">
            <v>113</v>
          </cell>
        </row>
        <row r="119">
          <cell r="B119" t="str">
            <v>77-22</v>
          </cell>
          <cell r="C119" t="str">
            <v>石場　友子</v>
          </cell>
          <cell r="D119" t="str">
            <v>17-24</v>
          </cell>
          <cell r="E119" t="str">
            <v>神澤　達也</v>
          </cell>
          <cell r="F119" t="str">
            <v>46-13</v>
          </cell>
          <cell r="G119" t="str">
            <v>網口　宗太郎</v>
          </cell>
          <cell r="H119" t="str">
            <v>11-8</v>
          </cell>
          <cell r="I119" t="str">
            <v>堀川　陽平</v>
          </cell>
          <cell r="J119" t="str">
            <v>4-1</v>
          </cell>
          <cell r="K119" t="str">
            <v>大滝　遥</v>
          </cell>
          <cell r="L119" t="str">
            <v>11-94</v>
          </cell>
          <cell r="M119" t="str">
            <v>安田　小佳</v>
          </cell>
          <cell r="O119" t="e">
            <v>#N/A</v>
          </cell>
          <cell r="P119">
            <v>114</v>
          </cell>
          <cell r="Q119">
            <v>114</v>
          </cell>
        </row>
        <row r="120">
          <cell r="B120" t="str">
            <v>12-19</v>
          </cell>
          <cell r="C120" t="str">
            <v>田村　太一</v>
          </cell>
          <cell r="D120" t="str">
            <v>3-72</v>
          </cell>
          <cell r="E120" t="str">
            <v>川端　良太</v>
          </cell>
          <cell r="F120" t="str">
            <v>77-1</v>
          </cell>
          <cell r="G120" t="str">
            <v>小堀　亮</v>
          </cell>
          <cell r="H120" t="str">
            <v>121</v>
          </cell>
          <cell r="I120" t="str">
            <v>水田　潤一</v>
          </cell>
          <cell r="J120" t="str">
            <v>17-21</v>
          </cell>
          <cell r="K120" t="str">
            <v>岸田　操</v>
          </cell>
          <cell r="L120" t="str">
            <v>3-3</v>
          </cell>
          <cell r="M120" t="str">
            <v>藤野　創太</v>
          </cell>
          <cell r="O120" t="e">
            <v>#N/A</v>
          </cell>
          <cell r="P120">
            <v>115</v>
          </cell>
          <cell r="Q120">
            <v>115</v>
          </cell>
        </row>
        <row r="121">
          <cell r="B121" t="str">
            <v>10-5</v>
          </cell>
          <cell r="C121" t="str">
            <v>川崎　竜太郎</v>
          </cell>
          <cell r="D121" t="str">
            <v>35-13</v>
          </cell>
          <cell r="E121" t="str">
            <v>東　綺羅々</v>
          </cell>
          <cell r="F121" t="str">
            <v>51-4</v>
          </cell>
          <cell r="G121" t="str">
            <v>千葉　雅之</v>
          </cell>
          <cell r="H121" t="str">
            <v>10-14</v>
          </cell>
          <cell r="I121" t="str">
            <v>赤井　里菜</v>
          </cell>
          <cell r="J121" t="str">
            <v>3-3</v>
          </cell>
          <cell r="K121" t="str">
            <v>藤野　創太</v>
          </cell>
          <cell r="L121" t="str">
            <v>12-99</v>
          </cell>
          <cell r="M121" t="str">
            <v>神崎　隼人</v>
          </cell>
          <cell r="O121" t="e">
            <v>#N/A</v>
          </cell>
          <cell r="P121">
            <v>116</v>
          </cell>
          <cell r="Q121">
            <v>116</v>
          </cell>
        </row>
        <row r="122">
          <cell r="B122" t="str">
            <v>11-8</v>
          </cell>
          <cell r="C122" t="str">
            <v>堀川　陽平</v>
          </cell>
          <cell r="D122" t="str">
            <v>19-13</v>
          </cell>
          <cell r="E122" t="str">
            <v>桜庭　章汰</v>
          </cell>
          <cell r="F122" t="str">
            <v>53-0</v>
          </cell>
          <cell r="G122" t="str">
            <v>澤野　大暉</v>
          </cell>
          <cell r="H122" t="str">
            <v>3-72</v>
          </cell>
          <cell r="I122" t="str">
            <v>川端　良太</v>
          </cell>
          <cell r="J122" t="str">
            <v>11-14</v>
          </cell>
          <cell r="K122" t="str">
            <v>山下　真央</v>
          </cell>
          <cell r="L122" t="str">
            <v>12-41</v>
          </cell>
          <cell r="M122" t="str">
            <v>松永　麻佑</v>
          </cell>
          <cell r="O122" t="e">
            <v>#N/A</v>
          </cell>
          <cell r="P122">
            <v>117</v>
          </cell>
          <cell r="Q122">
            <v>117</v>
          </cell>
        </row>
        <row r="123">
          <cell r="B123" t="str">
            <v>46-8</v>
          </cell>
          <cell r="C123" t="str">
            <v>前田　海里</v>
          </cell>
          <cell r="D123" t="str">
            <v>19-35</v>
          </cell>
          <cell r="E123" t="str">
            <v>藤野　大智</v>
          </cell>
          <cell r="F123" t="str">
            <v>17-4</v>
          </cell>
          <cell r="G123" t="str">
            <v>原　久美子</v>
          </cell>
          <cell r="H123" t="str">
            <v>1114</v>
          </cell>
          <cell r="I123" t="str">
            <v>小池　哲史</v>
          </cell>
          <cell r="J123" t="str">
            <v>17-24</v>
          </cell>
          <cell r="K123" t="str">
            <v>神澤　達也</v>
          </cell>
          <cell r="L123" t="str">
            <v>12-50</v>
          </cell>
          <cell r="M123" t="str">
            <v>山田　祥允</v>
          </cell>
          <cell r="O123" t="e">
            <v>#N/A</v>
          </cell>
          <cell r="P123">
            <v>118</v>
          </cell>
          <cell r="Q123">
            <v>118</v>
          </cell>
        </row>
        <row r="124">
          <cell r="B124" t="str">
            <v>77-99</v>
          </cell>
          <cell r="C124" t="str">
            <v>大田　祐希</v>
          </cell>
          <cell r="D124" t="str">
            <v>16-2</v>
          </cell>
          <cell r="E124" t="str">
            <v>村西　佑規</v>
          </cell>
          <cell r="F124" t="str">
            <v>12-8</v>
          </cell>
          <cell r="G124" t="str">
            <v>松川　喚一</v>
          </cell>
          <cell r="H124" t="str">
            <v>17-21</v>
          </cell>
          <cell r="I124" t="str">
            <v>岸田　操</v>
          </cell>
          <cell r="J124" t="str">
            <v>35-20</v>
          </cell>
          <cell r="K124" t="str">
            <v>川合　彩加</v>
          </cell>
          <cell r="L124" t="str">
            <v>51-9</v>
          </cell>
          <cell r="M124" t="str">
            <v>黒滝　俊輔</v>
          </cell>
          <cell r="O124" t="e">
            <v>#N/A</v>
          </cell>
          <cell r="P124">
            <v>119</v>
          </cell>
          <cell r="Q124">
            <v>119</v>
          </cell>
        </row>
        <row r="125">
          <cell r="B125" t="str">
            <v>44-11</v>
          </cell>
          <cell r="C125" t="str">
            <v>関根　卓</v>
          </cell>
          <cell r="D125" t="str">
            <v>12-48</v>
          </cell>
          <cell r="E125" t="str">
            <v>蓬莱　文紀</v>
          </cell>
          <cell r="F125" t="str">
            <v>51-39</v>
          </cell>
          <cell r="G125" t="str">
            <v>長田　怜子</v>
          </cell>
          <cell r="H125" t="str">
            <v>20-17</v>
          </cell>
          <cell r="I125" t="str">
            <v>河村　真生</v>
          </cell>
          <cell r="J125" t="str">
            <v>52-1</v>
          </cell>
          <cell r="K125" t="str">
            <v>西島　悟</v>
          </cell>
          <cell r="L125" t="str">
            <v>19-38</v>
          </cell>
          <cell r="M125" t="str">
            <v>石黒　一也</v>
          </cell>
          <cell r="O125" t="e">
            <v>#N/A</v>
          </cell>
          <cell r="P125">
            <v>120</v>
          </cell>
          <cell r="Q125">
            <v>120</v>
          </cell>
        </row>
        <row r="126">
          <cell r="B126" t="str">
            <v>77-21</v>
          </cell>
          <cell r="C126" t="str">
            <v>中野　佑美</v>
          </cell>
          <cell r="D126" t="str">
            <v>10-5</v>
          </cell>
          <cell r="E126" t="str">
            <v>川崎　竜太郎</v>
          </cell>
          <cell r="F126" t="str">
            <v>35-12</v>
          </cell>
          <cell r="G126" t="str">
            <v>上野　真紀</v>
          </cell>
          <cell r="H126" t="str">
            <v>44-7</v>
          </cell>
          <cell r="I126" t="str">
            <v>阿倍　匠</v>
          </cell>
          <cell r="J126" t="str">
            <v>12-19</v>
          </cell>
          <cell r="K126" t="str">
            <v>田村　太一</v>
          </cell>
          <cell r="L126" t="str">
            <v>20-31</v>
          </cell>
          <cell r="M126" t="str">
            <v>藤井　健太</v>
          </cell>
          <cell r="O126" t="e">
            <v>#N/A</v>
          </cell>
          <cell r="P126">
            <v>121</v>
          </cell>
          <cell r="Q126">
            <v>121</v>
          </cell>
        </row>
        <row r="127">
          <cell r="B127" t="str">
            <v>3-84</v>
          </cell>
          <cell r="C127" t="str">
            <v>三橋　英里子</v>
          </cell>
          <cell r="D127" t="str">
            <v>87-3</v>
          </cell>
          <cell r="E127" t="str">
            <v>大塚　智史</v>
          </cell>
          <cell r="F127" t="str">
            <v>20-31</v>
          </cell>
          <cell r="G127" t="str">
            <v>藤井　健太</v>
          </cell>
          <cell r="H127" t="str">
            <v>35-20</v>
          </cell>
          <cell r="I127" t="str">
            <v>川合　彩加</v>
          </cell>
          <cell r="J127" t="str">
            <v>19-38</v>
          </cell>
          <cell r="K127" t="str">
            <v>石黒　一也</v>
          </cell>
          <cell r="L127" t="str">
            <v>35-33</v>
          </cell>
          <cell r="M127" t="str">
            <v>西上　実彩子</v>
          </cell>
          <cell r="O127" t="e">
            <v>#N/A</v>
          </cell>
          <cell r="P127">
            <v>122</v>
          </cell>
          <cell r="Q127">
            <v>122</v>
          </cell>
        </row>
        <row r="128">
          <cell r="B128" t="str">
            <v>53-0</v>
          </cell>
          <cell r="C128" t="str">
            <v>澤野　大暉</v>
          </cell>
          <cell r="D128" t="str">
            <v>12-30</v>
          </cell>
          <cell r="E128" t="str">
            <v>武田　まりの</v>
          </cell>
          <cell r="F128" t="str">
            <v>46-23</v>
          </cell>
          <cell r="G128" t="str">
            <v>近藤　希</v>
          </cell>
          <cell r="H128" t="str">
            <v>51-66</v>
          </cell>
          <cell r="I128" t="str">
            <v>小倉　隆寛</v>
          </cell>
          <cell r="J128" t="str">
            <v>JPN1118</v>
          </cell>
          <cell r="K128" t="str">
            <v>松浦　花咲実</v>
          </cell>
          <cell r="L128" t="str">
            <v>87-4</v>
          </cell>
          <cell r="M128" t="str">
            <v>島本　隼人</v>
          </cell>
          <cell r="O128" t="e">
            <v>#N/A</v>
          </cell>
          <cell r="P128">
            <v>123</v>
          </cell>
          <cell r="Q128">
            <v>123</v>
          </cell>
        </row>
        <row r="129">
          <cell r="B129" t="str">
            <v>52-1</v>
          </cell>
          <cell r="C129" t="str">
            <v>西島　悟</v>
          </cell>
          <cell r="D129" t="str">
            <v>11-7</v>
          </cell>
          <cell r="E129" t="str">
            <v>井上　晴佳</v>
          </cell>
          <cell r="F129" t="str">
            <v>51-66</v>
          </cell>
          <cell r="G129" t="str">
            <v>小倉　隆寛</v>
          </cell>
          <cell r="H129" t="str">
            <v>87-4</v>
          </cell>
          <cell r="I129" t="str">
            <v>島本　隼人</v>
          </cell>
          <cell r="J129" t="str">
            <v>12-26</v>
          </cell>
          <cell r="K129" t="str">
            <v>川崎　春香</v>
          </cell>
          <cell r="L129" t="str">
            <v>11-58</v>
          </cell>
          <cell r="M129" t="str">
            <v>岸本　翔</v>
          </cell>
          <cell r="O129" t="e">
            <v>#N/A</v>
          </cell>
          <cell r="P129">
            <v>124</v>
          </cell>
          <cell r="Q129">
            <v>124</v>
          </cell>
        </row>
        <row r="130">
          <cell r="B130" t="str">
            <v>12-30</v>
          </cell>
          <cell r="C130" t="str">
            <v>武田　まりの</v>
          </cell>
          <cell r="D130" t="str">
            <v>77-22</v>
          </cell>
          <cell r="E130" t="str">
            <v>石場　友子</v>
          </cell>
          <cell r="F130" t="str">
            <v>6-2</v>
          </cell>
          <cell r="G130" t="str">
            <v>平　卓也</v>
          </cell>
          <cell r="H130" t="str">
            <v>17-24</v>
          </cell>
          <cell r="I130" t="str">
            <v>神澤　達也</v>
          </cell>
          <cell r="J130" t="str">
            <v>12-41</v>
          </cell>
          <cell r="K130" t="str">
            <v>松永　麻佑</v>
          </cell>
          <cell r="L130" t="str">
            <v>77-33</v>
          </cell>
          <cell r="M130" t="str">
            <v>佐々　将志</v>
          </cell>
          <cell r="O130" t="e">
            <v>#N/A</v>
          </cell>
          <cell r="P130">
            <v>125</v>
          </cell>
          <cell r="Q130">
            <v>125</v>
          </cell>
        </row>
        <row r="131">
          <cell r="B131" t="str">
            <v>10-14</v>
          </cell>
          <cell r="C131" t="str">
            <v>赤井　里菜</v>
          </cell>
          <cell r="D131" t="str">
            <v>17-8</v>
          </cell>
          <cell r="E131" t="str">
            <v>家高　裕二郎</v>
          </cell>
          <cell r="F131" t="str">
            <v>77-11</v>
          </cell>
          <cell r="G131" t="str">
            <v>平野　颯一</v>
          </cell>
          <cell r="H131" t="str">
            <v>77-8</v>
          </cell>
          <cell r="I131" t="str">
            <v>相馬　佳映</v>
          </cell>
          <cell r="J131" t="str">
            <v>3-72</v>
          </cell>
          <cell r="K131" t="str">
            <v>川端　良太</v>
          </cell>
          <cell r="L131" t="str">
            <v>35-21</v>
          </cell>
          <cell r="M131" t="str">
            <v>沼田　美里</v>
          </cell>
          <cell r="O131" t="e">
            <v>#N/A</v>
          </cell>
          <cell r="P131">
            <v>126</v>
          </cell>
          <cell r="Q131">
            <v>126</v>
          </cell>
        </row>
        <row r="132">
          <cell r="B132" t="str">
            <v>77-3</v>
          </cell>
          <cell r="C132" t="str">
            <v>近藤　風太</v>
          </cell>
          <cell r="D132" t="str">
            <v>10-14</v>
          </cell>
          <cell r="E132" t="str">
            <v>赤井　里菜</v>
          </cell>
          <cell r="F132" t="str">
            <v>11-7</v>
          </cell>
          <cell r="G132" t="str">
            <v>井上　晴佳</v>
          </cell>
          <cell r="H132" t="str">
            <v>19-5</v>
          </cell>
          <cell r="I132" t="str">
            <v>堀　智也</v>
          </cell>
          <cell r="J132" t="str">
            <v>11-17</v>
          </cell>
          <cell r="K132" t="str">
            <v>木内　浩平</v>
          </cell>
          <cell r="L132" t="str">
            <v>46-0</v>
          </cell>
          <cell r="M132" t="str">
            <v>神成　紘史朗</v>
          </cell>
          <cell r="O132" t="e">
            <v>#N/A</v>
          </cell>
          <cell r="P132">
            <v>127</v>
          </cell>
          <cell r="Q132">
            <v>127</v>
          </cell>
        </row>
        <row r="133">
          <cell r="B133" t="str">
            <v>16-4</v>
          </cell>
          <cell r="C133" t="str">
            <v>川本　俊</v>
          </cell>
          <cell r="D133" t="str">
            <v>16-4</v>
          </cell>
          <cell r="E133" t="str">
            <v>川本　俊</v>
          </cell>
          <cell r="F133" t="str">
            <v>77-14</v>
          </cell>
          <cell r="G133" t="str">
            <v>山手　淳史</v>
          </cell>
          <cell r="H133" t="str">
            <v>12-19</v>
          </cell>
          <cell r="I133" t="str">
            <v>田村　太一</v>
          </cell>
          <cell r="J133" t="str">
            <v>10-14</v>
          </cell>
          <cell r="K133" t="str">
            <v>赤井　里菜</v>
          </cell>
          <cell r="L133" t="str">
            <v>12-30</v>
          </cell>
          <cell r="M133" t="str">
            <v>武田　まりの</v>
          </cell>
          <cell r="O133" t="e">
            <v>#N/A</v>
          </cell>
          <cell r="P133">
            <v>128</v>
          </cell>
          <cell r="Q133">
            <v>128</v>
          </cell>
        </row>
        <row r="134">
          <cell r="B134" t="str">
            <v>43-5</v>
          </cell>
          <cell r="C134" t="str">
            <v>高宮　悠太郎</v>
          </cell>
          <cell r="D134" t="str">
            <v>46-6</v>
          </cell>
          <cell r="E134" t="str">
            <v>朝稲　源太</v>
          </cell>
          <cell r="F134" t="str">
            <v>12-10</v>
          </cell>
          <cell r="G134" t="str">
            <v>定光　諒</v>
          </cell>
          <cell r="H134" t="str">
            <v>53-10</v>
          </cell>
          <cell r="I134" t="str">
            <v>田中　直樹</v>
          </cell>
          <cell r="J134" t="str">
            <v>35-13</v>
          </cell>
          <cell r="K134" t="str">
            <v>東　綺羅々</v>
          </cell>
          <cell r="L134" t="str">
            <v>51-66</v>
          </cell>
          <cell r="M134" t="str">
            <v>小倉　隆寛</v>
          </cell>
          <cell r="O134" t="e">
            <v>#N/A</v>
          </cell>
          <cell r="P134">
            <v>129</v>
          </cell>
          <cell r="Q134">
            <v>129</v>
          </cell>
        </row>
        <row r="135">
          <cell r="B135" t="str">
            <v>19-5</v>
          </cell>
          <cell r="C135" t="str">
            <v>堀　智也</v>
          </cell>
          <cell r="D135" t="str">
            <v>1114</v>
          </cell>
          <cell r="E135" t="str">
            <v>小池　哲史</v>
          </cell>
          <cell r="F135" t="str">
            <v>77-99</v>
          </cell>
          <cell r="G135" t="str">
            <v>大田　祐希</v>
          </cell>
          <cell r="H135" t="str">
            <v>87-3</v>
          </cell>
          <cell r="I135" t="str">
            <v>大塚　智史</v>
          </cell>
          <cell r="J135" t="str">
            <v>19-29</v>
          </cell>
          <cell r="K135" t="str">
            <v>山本　ゆめ</v>
          </cell>
          <cell r="L135" t="str">
            <v>48-1</v>
          </cell>
          <cell r="M135" t="str">
            <v>栗原　真志</v>
          </cell>
          <cell r="O135" t="e">
            <v>#N/A</v>
          </cell>
          <cell r="P135">
            <v>130</v>
          </cell>
          <cell r="Q135">
            <v>130</v>
          </cell>
        </row>
        <row r="136">
          <cell r="B136" t="str">
            <v>6-3</v>
          </cell>
          <cell r="C136" t="str">
            <v>佐藤　亮太</v>
          </cell>
          <cell r="D136" t="str">
            <v>77-55</v>
          </cell>
          <cell r="E136" t="str">
            <v>真島　功輝</v>
          </cell>
          <cell r="F136" t="str">
            <v>19-1</v>
          </cell>
          <cell r="G136" t="str">
            <v>北川　裕一</v>
          </cell>
          <cell r="H136" t="str">
            <v>12-41</v>
          </cell>
          <cell r="I136" t="str">
            <v>松永　麻佑</v>
          </cell>
          <cell r="J136" t="str">
            <v>35-21</v>
          </cell>
          <cell r="K136" t="str">
            <v>沼田　美里</v>
          </cell>
          <cell r="L136" t="str">
            <v>12-9</v>
          </cell>
          <cell r="M136" t="str">
            <v>大西　恒尚</v>
          </cell>
          <cell r="O136" t="e">
            <v>#N/A</v>
          </cell>
          <cell r="P136">
            <v>131</v>
          </cell>
          <cell r="Q136">
            <v>131</v>
          </cell>
        </row>
        <row r="137">
          <cell r="B137" t="str">
            <v>35-28</v>
          </cell>
          <cell r="C137" t="str">
            <v>井上　勝之</v>
          </cell>
          <cell r="D137" t="str">
            <v>11-94</v>
          </cell>
          <cell r="E137" t="str">
            <v>安田　小佳</v>
          </cell>
          <cell r="F137" t="str">
            <v>43-5</v>
          </cell>
          <cell r="G137" t="str">
            <v>高宮　悠太郎</v>
          </cell>
          <cell r="H137" t="str">
            <v>11-17</v>
          </cell>
          <cell r="I137" t="str">
            <v>木内　浩平</v>
          </cell>
          <cell r="J137" t="str">
            <v>19-96</v>
          </cell>
          <cell r="K137" t="str">
            <v>橋野　智幸</v>
          </cell>
          <cell r="L137" t="str">
            <v>35-20</v>
          </cell>
          <cell r="M137" t="str">
            <v>川合　彩加</v>
          </cell>
          <cell r="O137" t="e">
            <v>#N/A</v>
          </cell>
          <cell r="P137">
            <v>132</v>
          </cell>
          <cell r="Q137">
            <v>132</v>
          </cell>
        </row>
        <row r="138">
          <cell r="B138" t="str">
            <v>20-2</v>
          </cell>
          <cell r="C138" t="str">
            <v>芹澤　美南海</v>
          </cell>
          <cell r="D138" t="str">
            <v>11-8</v>
          </cell>
          <cell r="E138" t="str">
            <v>堀川　陽平</v>
          </cell>
          <cell r="F138" t="str">
            <v>12-17</v>
          </cell>
          <cell r="G138" t="str">
            <v>富吉　将久</v>
          </cell>
          <cell r="H138" t="str">
            <v>17-3</v>
          </cell>
          <cell r="I138" t="str">
            <v>高　泰英</v>
          </cell>
          <cell r="J138" t="str">
            <v>19-13</v>
          </cell>
          <cell r="K138" t="str">
            <v>桜庭　章汰</v>
          </cell>
          <cell r="L138" t="str">
            <v>77-99</v>
          </cell>
          <cell r="M138" t="str">
            <v>大田　祐希</v>
          </cell>
          <cell r="O138" t="e">
            <v>#N/A</v>
          </cell>
          <cell r="P138">
            <v>133</v>
          </cell>
          <cell r="Q138">
            <v>133</v>
          </cell>
        </row>
        <row r="139">
          <cell r="B139" t="str">
            <v>51-51</v>
          </cell>
          <cell r="C139" t="str">
            <v>松田　千広</v>
          </cell>
          <cell r="D139" t="str">
            <v>87-5</v>
          </cell>
          <cell r="E139" t="str">
            <v>田丸　隼也</v>
          </cell>
          <cell r="F139" t="str">
            <v>51-9</v>
          </cell>
          <cell r="G139" t="str">
            <v>黒滝　俊輔</v>
          </cell>
          <cell r="H139" t="str">
            <v>46-13</v>
          </cell>
          <cell r="I139" t="str">
            <v>網口　宗太郎</v>
          </cell>
          <cell r="J139" t="str">
            <v>6-9</v>
          </cell>
          <cell r="K139" t="str">
            <v>塚原　良</v>
          </cell>
          <cell r="L139" t="str">
            <v>51-39</v>
          </cell>
          <cell r="M139" t="str">
            <v>長田　怜子</v>
          </cell>
          <cell r="O139" t="e">
            <v>#N/A</v>
          </cell>
          <cell r="P139">
            <v>134</v>
          </cell>
          <cell r="Q139">
            <v>134</v>
          </cell>
        </row>
        <row r="140">
          <cell r="B140" t="str">
            <v>35-13</v>
          </cell>
          <cell r="C140" t="str">
            <v>東　綺羅々</v>
          </cell>
          <cell r="D140" t="str">
            <v>12-26</v>
          </cell>
          <cell r="E140" t="str">
            <v>川崎　春香</v>
          </cell>
          <cell r="F140" t="str">
            <v>12-34</v>
          </cell>
          <cell r="G140" t="str">
            <v>高橋　一稀</v>
          </cell>
          <cell r="H140" t="str">
            <v>35-51</v>
          </cell>
          <cell r="I140" t="str">
            <v>家次　祐至</v>
          </cell>
          <cell r="J140" t="str">
            <v>77-99</v>
          </cell>
          <cell r="K140" t="str">
            <v>大田　祐希</v>
          </cell>
          <cell r="L140" t="str">
            <v>6-10</v>
          </cell>
          <cell r="M140" t="str">
            <v>岡田　亮</v>
          </cell>
          <cell r="O140" t="e">
            <v>#N/A</v>
          </cell>
          <cell r="P140">
            <v>135</v>
          </cell>
          <cell r="Q140">
            <v>135</v>
          </cell>
        </row>
        <row r="141">
          <cell r="B141" t="str">
            <v>11-94</v>
          </cell>
          <cell r="C141" t="str">
            <v>安田　小佳</v>
          </cell>
          <cell r="D141" t="str">
            <v>19-96</v>
          </cell>
          <cell r="E141" t="str">
            <v>橋野　智幸</v>
          </cell>
          <cell r="F141" t="str">
            <v>35-21</v>
          </cell>
          <cell r="G141" t="str">
            <v>沼田　美里</v>
          </cell>
          <cell r="H141" t="str">
            <v>77-22</v>
          </cell>
          <cell r="I141" t="str">
            <v>石場　友子</v>
          </cell>
          <cell r="J141" t="str">
            <v>77-3</v>
          </cell>
          <cell r="K141" t="str">
            <v>近藤　風太</v>
          </cell>
          <cell r="L141" t="str">
            <v>77-22</v>
          </cell>
          <cell r="M141" t="str">
            <v>石場　友子</v>
          </cell>
          <cell r="O141" t="e">
            <v>#N/A</v>
          </cell>
          <cell r="P141">
            <v>136</v>
          </cell>
          <cell r="Q141">
            <v>136</v>
          </cell>
        </row>
        <row r="142">
          <cell r="B142" t="str">
            <v>46-23</v>
          </cell>
          <cell r="C142" t="str">
            <v>近藤　希</v>
          </cell>
          <cell r="D142" t="str">
            <v>16-3</v>
          </cell>
          <cell r="E142" t="str">
            <v>西川　侑吾</v>
          </cell>
          <cell r="F142" t="str">
            <v>19-38</v>
          </cell>
          <cell r="G142" t="str">
            <v>石黒　一也</v>
          </cell>
          <cell r="H142" t="str">
            <v>15-1</v>
          </cell>
          <cell r="I142" t="str">
            <v>高津　一晃</v>
          </cell>
          <cell r="K142" t="e">
            <v>#N/A</v>
          </cell>
          <cell r="L142" t="str">
            <v>3-72</v>
          </cell>
          <cell r="M142" t="str">
            <v>川端　良太</v>
          </cell>
          <cell r="O142" t="e">
            <v>#N/A</v>
          </cell>
          <cell r="P142">
            <v>137</v>
          </cell>
          <cell r="Q142">
            <v>137</v>
          </cell>
        </row>
        <row r="143">
          <cell r="B143" t="str">
            <v>46-13</v>
          </cell>
          <cell r="C143" t="str">
            <v>網口　宗太郎</v>
          </cell>
          <cell r="D143" t="str">
            <v>12-41</v>
          </cell>
          <cell r="E143" t="str">
            <v>松永　麻佑</v>
          </cell>
          <cell r="F143" t="str">
            <v>51-12</v>
          </cell>
          <cell r="G143" t="str">
            <v>平山　輝明</v>
          </cell>
          <cell r="H143" t="str">
            <v>12-20</v>
          </cell>
          <cell r="I143" t="str">
            <v>八木　勇樹</v>
          </cell>
          <cell r="K143" t="e">
            <v>#N/A</v>
          </cell>
          <cell r="L143" t="str">
            <v>17-24</v>
          </cell>
          <cell r="M143" t="str">
            <v>神澤　達也</v>
          </cell>
          <cell r="O143" t="e">
            <v>#N/A</v>
          </cell>
          <cell r="P143">
            <v>138</v>
          </cell>
          <cell r="Q143">
            <v>138</v>
          </cell>
        </row>
        <row r="144">
          <cell r="B144" t="str">
            <v>6-9</v>
          </cell>
          <cell r="C144" t="str">
            <v>塚原　良</v>
          </cell>
          <cell r="D144" t="str">
            <v>20-17</v>
          </cell>
          <cell r="E144" t="str">
            <v>河村　真生</v>
          </cell>
          <cell r="F144" t="str">
            <v>77-21</v>
          </cell>
          <cell r="G144" t="str">
            <v>中野　佑美</v>
          </cell>
          <cell r="H144" t="str">
            <v>53-4</v>
          </cell>
          <cell r="I144" t="str">
            <v>伊部　敬信</v>
          </cell>
          <cell r="K144" t="e">
            <v>#N/A</v>
          </cell>
          <cell r="L144" t="str">
            <v>6-9</v>
          </cell>
          <cell r="M144" t="str">
            <v>塚原　良</v>
          </cell>
          <cell r="O144" t="e">
            <v>#N/A</v>
          </cell>
          <cell r="P144">
            <v>139</v>
          </cell>
          <cell r="Q144">
            <v>139</v>
          </cell>
        </row>
        <row r="145">
          <cell r="B145" t="str">
            <v>17-3</v>
          </cell>
          <cell r="C145" t="str">
            <v>高　泰英</v>
          </cell>
          <cell r="D145" t="str">
            <v>51-51</v>
          </cell>
          <cell r="E145" t="str">
            <v>松田　千広</v>
          </cell>
          <cell r="F145" t="str">
            <v>12-9</v>
          </cell>
          <cell r="G145" t="str">
            <v>大西　恒尚</v>
          </cell>
          <cell r="H145" t="str">
            <v>16-4</v>
          </cell>
          <cell r="I145" t="str">
            <v>川本　俊</v>
          </cell>
          <cell r="K145" t="e">
            <v>#N/A</v>
          </cell>
          <cell r="L145" t="str">
            <v>12-34</v>
          </cell>
          <cell r="M145" t="str">
            <v>高橋　一稀</v>
          </cell>
          <cell r="O145" t="e">
            <v>#N/A</v>
          </cell>
          <cell r="P145">
            <v>140</v>
          </cell>
          <cell r="Q145">
            <v>140</v>
          </cell>
        </row>
        <row r="146">
          <cell r="B146" t="str">
            <v>35-21</v>
          </cell>
          <cell r="C146" t="str">
            <v>沼田　美里</v>
          </cell>
          <cell r="D146" t="str">
            <v>19-3</v>
          </cell>
          <cell r="E146" t="str">
            <v>巻堂　裕亮</v>
          </cell>
          <cell r="F146" t="str">
            <v>12-20</v>
          </cell>
          <cell r="G146" t="str">
            <v>八木　勇樹</v>
          </cell>
          <cell r="H146" t="str">
            <v>11-4</v>
          </cell>
          <cell r="I146" t="str">
            <v>石田　祥</v>
          </cell>
          <cell r="K146" t="e">
            <v>#N/A</v>
          </cell>
          <cell r="L146" t="str">
            <v>11-3</v>
          </cell>
          <cell r="M146" t="str">
            <v>島田　有希乃</v>
          </cell>
          <cell r="O146" t="e">
            <v>#N/A</v>
          </cell>
          <cell r="P146">
            <v>141</v>
          </cell>
          <cell r="Q146">
            <v>141</v>
          </cell>
        </row>
        <row r="147">
          <cell r="B147" t="str">
            <v>10-15</v>
          </cell>
          <cell r="C147" t="str">
            <v>森下　和貴</v>
          </cell>
          <cell r="D147" t="str">
            <v>77-8</v>
          </cell>
          <cell r="E147" t="str">
            <v>相馬　佳映</v>
          </cell>
          <cell r="F147" t="str">
            <v>6-10</v>
          </cell>
          <cell r="G147" t="str">
            <v>岡田　亮</v>
          </cell>
          <cell r="H147" t="str">
            <v>20-2</v>
          </cell>
          <cell r="I147" t="str">
            <v>芹澤　美南海</v>
          </cell>
          <cell r="K147" t="e">
            <v>#N/A</v>
          </cell>
          <cell r="L147" t="str">
            <v>87-3</v>
          </cell>
          <cell r="M147" t="str">
            <v>大塚　智史</v>
          </cell>
          <cell r="O147" t="e">
            <v>#N/A</v>
          </cell>
          <cell r="P147">
            <v>142</v>
          </cell>
          <cell r="Q147">
            <v>142</v>
          </cell>
        </row>
        <row r="148">
          <cell r="B148" t="str">
            <v>87-5</v>
          </cell>
          <cell r="C148" t="str">
            <v>田丸　隼也</v>
          </cell>
          <cell r="D148" t="str">
            <v>43-5</v>
          </cell>
          <cell r="E148" t="str">
            <v>高宮　悠太郎</v>
          </cell>
          <cell r="F148" t="str">
            <v>35-28</v>
          </cell>
          <cell r="G148" t="str">
            <v>井上　勝之</v>
          </cell>
          <cell r="H148" t="str">
            <v>JPN2</v>
          </cell>
          <cell r="I148" t="str">
            <v>原　百花</v>
          </cell>
          <cell r="K148" t="e">
            <v>#N/A</v>
          </cell>
          <cell r="L148" t="str">
            <v>3-27</v>
          </cell>
          <cell r="M148" t="str">
            <v>永山　瑛里</v>
          </cell>
          <cell r="O148" t="e">
            <v>#N/A</v>
          </cell>
          <cell r="P148">
            <v>143</v>
          </cell>
          <cell r="Q148">
            <v>143</v>
          </cell>
        </row>
        <row r="149">
          <cell r="B149" t="str">
            <v>16-9</v>
          </cell>
          <cell r="C149" t="str">
            <v>小花　海月</v>
          </cell>
          <cell r="D149" t="str">
            <v>6-3</v>
          </cell>
          <cell r="E149" t="str">
            <v>佐藤　亮太</v>
          </cell>
          <cell r="F149" t="str">
            <v>11-58</v>
          </cell>
          <cell r="G149" t="str">
            <v>岸本　翔</v>
          </cell>
          <cell r="H149" t="str">
            <v>77-3</v>
          </cell>
          <cell r="I149" t="str">
            <v>近藤　風太</v>
          </cell>
          <cell r="K149" t="e">
            <v>#N/A</v>
          </cell>
          <cell r="L149" t="str">
            <v>12-20</v>
          </cell>
          <cell r="M149" t="str">
            <v>八木　勇樹</v>
          </cell>
          <cell r="O149" t="e">
            <v>#N/A</v>
          </cell>
          <cell r="P149">
            <v>144</v>
          </cell>
          <cell r="Q149">
            <v>144</v>
          </cell>
        </row>
        <row r="150">
          <cell r="B150" t="str">
            <v>17-4</v>
          </cell>
          <cell r="C150" t="str">
            <v>原　久美子</v>
          </cell>
          <cell r="D150" t="str">
            <v>35-21</v>
          </cell>
          <cell r="E150" t="str">
            <v>沼田　美里</v>
          </cell>
          <cell r="F150" t="str">
            <v>87-3</v>
          </cell>
          <cell r="G150" t="str">
            <v>大塚　智史</v>
          </cell>
          <cell r="H150" t="str">
            <v>11-7</v>
          </cell>
          <cell r="I150" t="str">
            <v>井上　晴佳</v>
          </cell>
          <cell r="K150" t="e">
            <v>#N/A</v>
          </cell>
          <cell r="L150" t="str">
            <v>16-9</v>
          </cell>
          <cell r="M150" t="str">
            <v>小花　海月</v>
          </cell>
          <cell r="O150" t="e">
            <v>#N/A</v>
          </cell>
          <cell r="P150">
            <v>145</v>
          </cell>
          <cell r="Q150">
            <v>145</v>
          </cell>
        </row>
        <row r="151">
          <cell r="B151" t="str">
            <v>51-13</v>
          </cell>
          <cell r="C151" t="str">
            <v>濱田　優介</v>
          </cell>
          <cell r="D151" t="str">
            <v>77-99</v>
          </cell>
          <cell r="E151" t="str">
            <v>大田　祐希</v>
          </cell>
          <cell r="F151" t="str">
            <v>3-27</v>
          </cell>
          <cell r="G151" t="str">
            <v>永山　瑛里</v>
          </cell>
          <cell r="H151" t="str">
            <v>19-29</v>
          </cell>
          <cell r="I151" t="str">
            <v>山本　ゆめ</v>
          </cell>
          <cell r="K151" t="e">
            <v>#N/A</v>
          </cell>
          <cell r="L151" t="str">
            <v>12-48</v>
          </cell>
          <cell r="M151" t="str">
            <v>蓬莱　文紀</v>
          </cell>
          <cell r="O151" t="e">
            <v>#N/A</v>
          </cell>
          <cell r="P151">
            <v>146</v>
          </cell>
          <cell r="Q151">
            <v>146</v>
          </cell>
        </row>
        <row r="152">
          <cell r="B152" t="str">
            <v>11-58</v>
          </cell>
          <cell r="C152" t="str">
            <v>岸本　翔</v>
          </cell>
          <cell r="D152" t="str">
            <v>46-17</v>
          </cell>
          <cell r="E152" t="str">
            <v>田中　玄基</v>
          </cell>
          <cell r="F152" t="str">
            <v>12-99</v>
          </cell>
          <cell r="G152" t="str">
            <v>神崎　隼人</v>
          </cell>
          <cell r="H152" t="str">
            <v>19-13</v>
          </cell>
          <cell r="I152" t="str">
            <v>桜庭　章汰</v>
          </cell>
          <cell r="K152" t="e">
            <v>#N/A</v>
          </cell>
          <cell r="L152" t="str">
            <v>43-5</v>
          </cell>
          <cell r="M152" t="str">
            <v>高宮　悠太郎</v>
          </cell>
          <cell r="O152" t="e">
            <v>#N/A</v>
          </cell>
          <cell r="P152">
            <v>147</v>
          </cell>
          <cell r="Q152">
            <v>147</v>
          </cell>
        </row>
        <row r="153">
          <cell r="B153" t="str">
            <v>46-6</v>
          </cell>
          <cell r="C153" t="str">
            <v>朝稲　源太</v>
          </cell>
          <cell r="D153" t="str">
            <v>20-31</v>
          </cell>
          <cell r="E153" t="str">
            <v>藤井　健太</v>
          </cell>
          <cell r="F153" t="str">
            <v>11-17</v>
          </cell>
          <cell r="G153" t="str">
            <v>木内　浩平</v>
          </cell>
          <cell r="H153" t="str">
            <v>20-31</v>
          </cell>
          <cell r="I153" t="str">
            <v>藤井　健太</v>
          </cell>
          <cell r="K153" t="e">
            <v>#N/A</v>
          </cell>
          <cell r="L153" t="str">
            <v>19-35</v>
          </cell>
          <cell r="M153" t="str">
            <v>藤野　大智</v>
          </cell>
          <cell r="O153" t="e">
            <v>#N/A</v>
          </cell>
          <cell r="P153">
            <v>148</v>
          </cell>
          <cell r="Q153">
            <v>148</v>
          </cell>
        </row>
        <row r="154">
          <cell r="B154" t="str">
            <v>19-13</v>
          </cell>
          <cell r="C154" t="str">
            <v>桜庭　章汰</v>
          </cell>
          <cell r="D154" t="str">
            <v>20-2</v>
          </cell>
          <cell r="E154" t="str">
            <v>芹澤　美南海</v>
          </cell>
          <cell r="F154" t="str">
            <v>19-15</v>
          </cell>
          <cell r="G154" t="str">
            <v>山本　春馬</v>
          </cell>
          <cell r="H154" t="str">
            <v>16-2</v>
          </cell>
          <cell r="I154" t="str">
            <v>村西　佑規</v>
          </cell>
          <cell r="K154" t="e">
            <v>#N/A</v>
          </cell>
          <cell r="L154" t="str">
            <v>51-13</v>
          </cell>
          <cell r="M154" t="str">
            <v>濱田　優介</v>
          </cell>
          <cell r="O154" t="e">
            <v>#N/A</v>
          </cell>
          <cell r="P154">
            <v>149</v>
          </cell>
          <cell r="Q154">
            <v>149</v>
          </cell>
        </row>
        <row r="155">
          <cell r="B155" t="str">
            <v>17-8</v>
          </cell>
          <cell r="C155" t="str">
            <v>家高　裕二郎</v>
          </cell>
          <cell r="D155" t="str">
            <v>19-29</v>
          </cell>
          <cell r="E155" t="str">
            <v>山本　ゆめ</v>
          </cell>
          <cell r="F155" t="str">
            <v>10-15</v>
          </cell>
          <cell r="G155" t="str">
            <v>森下　和貴</v>
          </cell>
          <cell r="H155" t="str">
            <v>51-51</v>
          </cell>
          <cell r="I155" t="str">
            <v>松田　千広</v>
          </cell>
          <cell r="K155" t="e">
            <v>#N/A</v>
          </cell>
          <cell r="L155" t="str">
            <v>3-4</v>
          </cell>
          <cell r="M155" t="str">
            <v>秀縞　光慶</v>
          </cell>
          <cell r="O155" t="e">
            <v>#N/A</v>
          </cell>
          <cell r="P155">
            <v>150</v>
          </cell>
          <cell r="Q155">
            <v>150</v>
          </cell>
        </row>
        <row r="156">
          <cell r="B156" t="str">
            <v>19-3</v>
          </cell>
          <cell r="C156" t="str">
            <v>巻堂　裕亮</v>
          </cell>
          <cell r="D156" t="str">
            <v>17-4</v>
          </cell>
          <cell r="E156" t="str">
            <v>原　久美子</v>
          </cell>
          <cell r="F156" t="str">
            <v>77-22</v>
          </cell>
          <cell r="G156" t="str">
            <v>石場　友子</v>
          </cell>
          <cell r="H156" t="str">
            <v>53-0</v>
          </cell>
          <cell r="I156" t="str">
            <v>澤野　大暉</v>
          </cell>
          <cell r="K156" t="e">
            <v>#N/A</v>
          </cell>
          <cell r="L156" t="str">
            <v>53-0</v>
          </cell>
          <cell r="M156" t="str">
            <v>澤野　大暉</v>
          </cell>
          <cell r="O156" t="e">
            <v>#N/A</v>
          </cell>
          <cell r="P156">
            <v>151</v>
          </cell>
          <cell r="Q156">
            <v>151</v>
          </cell>
        </row>
        <row r="157">
          <cell r="B157" t="str">
            <v>11-17</v>
          </cell>
          <cell r="C157" t="str">
            <v>木内　浩平</v>
          </cell>
          <cell r="D157" t="str">
            <v>11-3</v>
          </cell>
          <cell r="E157" t="str">
            <v>島田　有希乃</v>
          </cell>
          <cell r="F157" t="str">
            <v>19-5</v>
          </cell>
          <cell r="G157" t="str">
            <v>堀　智也</v>
          </cell>
          <cell r="H157" t="str">
            <v>12-30</v>
          </cell>
          <cell r="I157" t="str">
            <v>武田　まりの</v>
          </cell>
          <cell r="K157" t="e">
            <v>#N/A</v>
          </cell>
          <cell r="L157" t="str">
            <v>35-51</v>
          </cell>
          <cell r="M157" t="str">
            <v>家次　祐至</v>
          </cell>
          <cell r="O157" t="e">
            <v>#N/A</v>
          </cell>
          <cell r="P157">
            <v>152</v>
          </cell>
          <cell r="Q157">
            <v>152</v>
          </cell>
        </row>
        <row r="158">
          <cell r="B158" t="str">
            <v>12-34</v>
          </cell>
          <cell r="C158" t="str">
            <v>高橋　一稀</v>
          </cell>
          <cell r="D158" t="str">
            <v>11-9</v>
          </cell>
          <cell r="E158" t="str">
            <v>小幡　瑠哉</v>
          </cell>
          <cell r="F158" t="str">
            <v>11-4</v>
          </cell>
          <cell r="G158" t="str">
            <v>石田　祥</v>
          </cell>
          <cell r="H158" t="str">
            <v>77-87</v>
          </cell>
          <cell r="I158" t="str">
            <v>中田　佳樹</v>
          </cell>
          <cell r="K158" t="e">
            <v>#N/A</v>
          </cell>
          <cell r="L158" t="str">
            <v>10-15</v>
          </cell>
          <cell r="M158" t="str">
            <v>森下　和貴</v>
          </cell>
          <cell r="O158" t="e">
            <v>#N/A</v>
          </cell>
          <cell r="P158">
            <v>153</v>
          </cell>
          <cell r="Q158">
            <v>153</v>
          </cell>
        </row>
        <row r="159">
          <cell r="B159" t="str">
            <v>46-0</v>
          </cell>
          <cell r="C159" t="str">
            <v>神成　紘史朗</v>
          </cell>
          <cell r="D159" t="str">
            <v>12-34</v>
          </cell>
          <cell r="E159" t="str">
            <v>高橋　一稀</v>
          </cell>
          <cell r="F159" t="str">
            <v>51-13</v>
          </cell>
          <cell r="G159" t="str">
            <v>濱田　優介</v>
          </cell>
          <cell r="H159" t="str">
            <v>10-11</v>
          </cell>
          <cell r="I159" t="str">
            <v>榎並　秀斗</v>
          </cell>
          <cell r="K159" t="e">
            <v>#N/A</v>
          </cell>
          <cell r="L159" t="str">
            <v>11-4</v>
          </cell>
          <cell r="M159" t="str">
            <v>石田　祥</v>
          </cell>
          <cell r="O159" t="e">
            <v>#N/A</v>
          </cell>
          <cell r="P159">
            <v>154</v>
          </cell>
          <cell r="Q159">
            <v>154</v>
          </cell>
        </row>
        <row r="160">
          <cell r="B160" t="str">
            <v>19-96</v>
          </cell>
          <cell r="C160" t="str">
            <v>橋野　智幸</v>
          </cell>
          <cell r="D160" t="str">
            <v>254</v>
          </cell>
          <cell r="E160" t="str">
            <v>島　正信</v>
          </cell>
          <cell r="F160" t="str">
            <v>77-8</v>
          </cell>
          <cell r="G160" t="str">
            <v>相馬　佳映</v>
          </cell>
          <cell r="H160" t="str">
            <v>3-27</v>
          </cell>
          <cell r="I160" t="str">
            <v>永山　瑛里</v>
          </cell>
          <cell r="K160" t="e">
            <v>#N/A</v>
          </cell>
          <cell r="L160" t="str">
            <v>51-12</v>
          </cell>
          <cell r="M160" t="str">
            <v>平山　輝明</v>
          </cell>
          <cell r="O160" t="e">
            <v>#N/A</v>
          </cell>
          <cell r="P160">
            <v>155</v>
          </cell>
          <cell r="Q160">
            <v>155</v>
          </cell>
        </row>
        <row r="161">
          <cell r="B161" t="str">
            <v>11-3</v>
          </cell>
          <cell r="C161" t="str">
            <v>島田　有希乃</v>
          </cell>
          <cell r="D161" t="str">
            <v>77-21</v>
          </cell>
          <cell r="E161" t="str">
            <v>中野　佑美</v>
          </cell>
          <cell r="F161" t="str">
            <v>35-51</v>
          </cell>
          <cell r="G161" t="str">
            <v>家次　祐至</v>
          </cell>
          <cell r="H161" t="str">
            <v>6-3</v>
          </cell>
          <cell r="I161" t="str">
            <v>佐藤　亮太</v>
          </cell>
          <cell r="K161" t="e">
            <v>#N/A</v>
          </cell>
          <cell r="L161" t="str">
            <v>19-5</v>
          </cell>
          <cell r="M161" t="str">
            <v>堀　智也</v>
          </cell>
          <cell r="O161" t="e">
            <v>#N/A</v>
          </cell>
          <cell r="P161">
            <v>156</v>
          </cell>
          <cell r="Q161">
            <v>156</v>
          </cell>
        </row>
        <row r="162">
          <cell r="B162" t="str">
            <v>77-87</v>
          </cell>
          <cell r="C162" t="str">
            <v>中田　佳樹</v>
          </cell>
          <cell r="D162" t="str">
            <v>6-9</v>
          </cell>
          <cell r="E162" t="str">
            <v>塚原　良</v>
          </cell>
          <cell r="F162" t="str">
            <v>11-3</v>
          </cell>
          <cell r="G162" t="str">
            <v>島田　有希乃</v>
          </cell>
          <cell r="H162" t="str">
            <v>11-9</v>
          </cell>
          <cell r="I162" t="str">
            <v>小幡　瑠哉</v>
          </cell>
          <cell r="K162" t="e">
            <v>#N/A</v>
          </cell>
          <cell r="L162" t="str">
            <v>77-24</v>
          </cell>
          <cell r="M162" t="str">
            <v>山崎　香織</v>
          </cell>
          <cell r="O162" t="e">
            <v>#N/A</v>
          </cell>
          <cell r="P162">
            <v>157</v>
          </cell>
          <cell r="Q162">
            <v>157</v>
          </cell>
        </row>
        <row r="163">
          <cell r="B163" t="str">
            <v>3-27</v>
          </cell>
          <cell r="C163" t="str">
            <v>永山　瑛里</v>
          </cell>
          <cell r="D163" t="str">
            <v>10-15</v>
          </cell>
          <cell r="E163" t="str">
            <v>森下　和貴</v>
          </cell>
          <cell r="F163" t="str">
            <v>12-30</v>
          </cell>
          <cell r="G163" t="str">
            <v>武田　まりの</v>
          </cell>
          <cell r="H163" t="str">
            <v>77-99</v>
          </cell>
          <cell r="I163" t="str">
            <v>大田　祐希</v>
          </cell>
          <cell r="K163" t="e">
            <v>#N/A</v>
          </cell>
          <cell r="L163" t="str">
            <v>77-8</v>
          </cell>
          <cell r="M163" t="str">
            <v>相馬　佳映</v>
          </cell>
          <cell r="O163" t="e">
            <v>#N/A</v>
          </cell>
          <cell r="P163">
            <v>158</v>
          </cell>
          <cell r="Q163">
            <v>158</v>
          </cell>
        </row>
        <row r="164">
          <cell r="B164" t="str">
            <v>12-41</v>
          </cell>
          <cell r="C164" t="str">
            <v>松永　麻佑</v>
          </cell>
          <cell r="D164" t="str">
            <v>17-5</v>
          </cell>
          <cell r="E164" t="str">
            <v>久内　彩洋子</v>
          </cell>
          <cell r="F164" t="str">
            <v>35-20</v>
          </cell>
          <cell r="G164" t="str">
            <v>川合　彩加</v>
          </cell>
          <cell r="H164" t="str">
            <v>17-5</v>
          </cell>
          <cell r="I164" t="str">
            <v>久内　彩洋子</v>
          </cell>
          <cell r="K164" t="e">
            <v>#N/A</v>
          </cell>
          <cell r="L164" t="str">
            <v>19-29</v>
          </cell>
          <cell r="M164" t="str">
            <v>山本　ゆめ</v>
          </cell>
          <cell r="O164" t="e">
            <v>#N/A</v>
          </cell>
          <cell r="P164">
            <v>159</v>
          </cell>
          <cell r="Q164">
            <v>159</v>
          </cell>
        </row>
        <row r="165">
          <cell r="B165" t="str">
            <v>17-5</v>
          </cell>
          <cell r="C165" t="str">
            <v>久内　彩洋子</v>
          </cell>
          <cell r="D165" t="str">
            <v>7</v>
          </cell>
          <cell r="E165" t="str">
            <v>内海　学</v>
          </cell>
          <cell r="F165" t="str">
            <v>3-4</v>
          </cell>
          <cell r="G165" t="str">
            <v>秀縞　光慶</v>
          </cell>
          <cell r="H165" t="str">
            <v>43-9</v>
          </cell>
          <cell r="I165" t="str">
            <v>筒井　亜優美</v>
          </cell>
          <cell r="K165" t="e">
            <v>#N/A</v>
          </cell>
          <cell r="L165" t="str">
            <v>77-21</v>
          </cell>
          <cell r="M165" t="str">
            <v>中野　佑美</v>
          </cell>
          <cell r="O165" t="e">
            <v>#N/A</v>
          </cell>
          <cell r="P165">
            <v>160</v>
          </cell>
          <cell r="Q165">
            <v>160</v>
          </cell>
        </row>
        <row r="166">
          <cell r="B166" t="str">
            <v>77-24</v>
          </cell>
          <cell r="C166" t="str">
            <v>山崎　香織</v>
          </cell>
          <cell r="D166" t="str">
            <v>10-12</v>
          </cell>
          <cell r="E166" t="str">
            <v>穴井　涼太</v>
          </cell>
          <cell r="F166" t="str">
            <v>12-48</v>
          </cell>
          <cell r="G166" t="str">
            <v>蓬莱　文紀</v>
          </cell>
          <cell r="H166" t="str">
            <v>12-26</v>
          </cell>
          <cell r="I166" t="str">
            <v>川崎　春香</v>
          </cell>
          <cell r="K166" t="e">
            <v>#N/A</v>
          </cell>
          <cell r="L166" t="str">
            <v>11-23</v>
          </cell>
          <cell r="M166" t="str">
            <v>富永　耕平</v>
          </cell>
          <cell r="O166" t="e">
            <v>#N/A</v>
          </cell>
          <cell r="P166">
            <v>161</v>
          </cell>
          <cell r="Q166">
            <v>161</v>
          </cell>
        </row>
        <row r="167">
          <cell r="B167" t="str">
            <v>35-51</v>
          </cell>
          <cell r="C167" t="str">
            <v>家次　祐至</v>
          </cell>
          <cell r="D167" t="str">
            <v>11-23</v>
          </cell>
          <cell r="E167" t="str">
            <v>富永　耕平</v>
          </cell>
          <cell r="F167" t="str">
            <v>12-41</v>
          </cell>
          <cell r="G167" t="str">
            <v>松永　麻佑</v>
          </cell>
          <cell r="H167" t="str">
            <v>17-4</v>
          </cell>
          <cell r="I167" t="str">
            <v>原　久美子</v>
          </cell>
          <cell r="K167" t="e">
            <v>#N/A</v>
          </cell>
          <cell r="L167" t="str">
            <v>3-15</v>
          </cell>
          <cell r="M167" t="str">
            <v>大竹　希実</v>
          </cell>
          <cell r="O167" t="e">
            <v>#N/A</v>
          </cell>
          <cell r="P167">
            <v>162</v>
          </cell>
          <cell r="Q167">
            <v>162</v>
          </cell>
        </row>
        <row r="168">
          <cell r="B168" t="str">
            <v>11-4</v>
          </cell>
          <cell r="C168" t="str">
            <v>石田　祥</v>
          </cell>
          <cell r="D168" t="str">
            <v>17-9</v>
          </cell>
          <cell r="E168" t="str">
            <v>高山　葵</v>
          </cell>
          <cell r="F168" t="str">
            <v>35-19</v>
          </cell>
          <cell r="G168" t="str">
            <v>大森　上総</v>
          </cell>
          <cell r="H168" t="str">
            <v>77-21</v>
          </cell>
          <cell r="I168" t="str">
            <v>中野　佑美</v>
          </cell>
          <cell r="K168" t="e">
            <v>#N/A</v>
          </cell>
          <cell r="L168" t="str">
            <v>11-26</v>
          </cell>
          <cell r="M168" t="str">
            <v>野呂　雄樹</v>
          </cell>
          <cell r="O168" t="e">
            <v>#N/A</v>
          </cell>
          <cell r="P168">
            <v>163</v>
          </cell>
          <cell r="Q168">
            <v>163</v>
          </cell>
        </row>
        <row r="169">
          <cell r="B169" t="str">
            <v>35-45</v>
          </cell>
          <cell r="C169" t="str">
            <v>小川　拓洋</v>
          </cell>
          <cell r="D169" t="str">
            <v>53-0</v>
          </cell>
          <cell r="E169" t="str">
            <v>澤野　大暉</v>
          </cell>
          <cell r="F169" t="str">
            <v>11-99</v>
          </cell>
          <cell r="G169" t="str">
            <v>安西　航洋</v>
          </cell>
          <cell r="H169" t="str">
            <v>35-21</v>
          </cell>
          <cell r="I169" t="str">
            <v>沼田　美里</v>
          </cell>
          <cell r="K169" t="e">
            <v>#N/A</v>
          </cell>
          <cell r="L169" t="str">
            <v>87-5</v>
          </cell>
          <cell r="M169" t="str">
            <v>田丸　隼也</v>
          </cell>
          <cell r="O169" t="e">
            <v>#N/A</v>
          </cell>
          <cell r="P169">
            <v>164</v>
          </cell>
          <cell r="Q169">
            <v>164</v>
          </cell>
        </row>
        <row r="170">
          <cell r="B170" t="str">
            <v>19-29</v>
          </cell>
          <cell r="C170" t="str">
            <v>山本　ゆめ</v>
          </cell>
          <cell r="D170" t="str">
            <v>77-24</v>
          </cell>
          <cell r="E170" t="str">
            <v>山崎　香織</v>
          </cell>
          <cell r="F170" t="str">
            <v>87-5</v>
          </cell>
          <cell r="G170" t="str">
            <v>田丸　隼也</v>
          </cell>
          <cell r="H170" t="str">
            <v>46-23</v>
          </cell>
          <cell r="I170" t="str">
            <v>近藤　希</v>
          </cell>
          <cell r="K170" t="e">
            <v>#N/A</v>
          </cell>
          <cell r="L170" t="str">
            <v>19-3</v>
          </cell>
          <cell r="M170" t="str">
            <v>巻堂　裕亮</v>
          </cell>
          <cell r="O170" t="e">
            <v>#N/A</v>
          </cell>
          <cell r="P170">
            <v>165</v>
          </cell>
          <cell r="Q170">
            <v>165</v>
          </cell>
        </row>
        <row r="171">
          <cell r="B171" t="str">
            <v>254</v>
          </cell>
          <cell r="C171" t="str">
            <v>島　正信</v>
          </cell>
          <cell r="D171" t="str">
            <v>3-27</v>
          </cell>
          <cell r="E171" t="str">
            <v>永山　瑛里</v>
          </cell>
          <cell r="F171" t="str">
            <v>11-23</v>
          </cell>
          <cell r="G171" t="str">
            <v>富永　耕平</v>
          </cell>
          <cell r="H171" t="str">
            <v>10-12</v>
          </cell>
          <cell r="I171" t="str">
            <v>穴井　涼太</v>
          </cell>
          <cell r="K171" t="e">
            <v>#N/A</v>
          </cell>
          <cell r="L171" t="str">
            <v>35-45</v>
          </cell>
          <cell r="M171" t="str">
            <v>小川　拓洋</v>
          </cell>
          <cell r="O171" t="e">
            <v>#N/A</v>
          </cell>
          <cell r="P171">
            <v>166</v>
          </cell>
          <cell r="Q171">
            <v>166</v>
          </cell>
        </row>
        <row r="172">
          <cell r="B172" t="str">
            <v>7</v>
          </cell>
          <cell r="C172" t="str">
            <v>内海　学</v>
          </cell>
          <cell r="D172" t="str">
            <v>3-15</v>
          </cell>
          <cell r="E172" t="str">
            <v>大竹　希実</v>
          </cell>
          <cell r="F172" t="str">
            <v>17-5</v>
          </cell>
          <cell r="G172" t="str">
            <v>久内　彩洋子</v>
          </cell>
          <cell r="H172" t="str">
            <v>16-9</v>
          </cell>
          <cell r="I172" t="str">
            <v>小花　海月</v>
          </cell>
          <cell r="K172" t="e">
            <v>#N/A</v>
          </cell>
          <cell r="L172" t="str">
            <v>46-17</v>
          </cell>
          <cell r="M172" t="str">
            <v>田中　玄基</v>
          </cell>
          <cell r="O172" t="e">
            <v>#N/A</v>
          </cell>
          <cell r="P172">
            <v>167</v>
          </cell>
          <cell r="Q172">
            <v>167</v>
          </cell>
        </row>
        <row r="173">
          <cell r="B173" t="str">
            <v>46-17</v>
          </cell>
          <cell r="C173" t="str">
            <v>田中　玄基</v>
          </cell>
          <cell r="D173" t="str">
            <v>12-29</v>
          </cell>
          <cell r="E173" t="str">
            <v>菅野　由季</v>
          </cell>
          <cell r="F173" t="str">
            <v>12-26</v>
          </cell>
          <cell r="G173" t="str">
            <v>川崎　春香</v>
          </cell>
          <cell r="H173" t="str">
            <v>35-45</v>
          </cell>
          <cell r="I173" t="str">
            <v>小川　拓洋</v>
          </cell>
          <cell r="K173" t="e">
            <v>#N/A</v>
          </cell>
          <cell r="L173" t="str">
            <v>77-55</v>
          </cell>
          <cell r="M173" t="str">
            <v>真島　功輝</v>
          </cell>
          <cell r="O173" t="e">
            <v>#N/A</v>
          </cell>
          <cell r="P173">
            <v>168</v>
          </cell>
          <cell r="Q173">
            <v>168</v>
          </cell>
        </row>
        <row r="174">
          <cell r="B174" t="str">
            <v>11-99</v>
          </cell>
          <cell r="C174" t="str">
            <v>安西　航洋</v>
          </cell>
          <cell r="D174" t="str">
            <v>77-19</v>
          </cell>
          <cell r="E174" t="str">
            <v>中島　佳奈子</v>
          </cell>
          <cell r="F174" t="str">
            <v>3-15</v>
          </cell>
          <cell r="G174" t="str">
            <v>大竹　希実</v>
          </cell>
          <cell r="H174" t="str">
            <v>43-5</v>
          </cell>
          <cell r="I174" t="str">
            <v>高宮　悠太郎</v>
          </cell>
          <cell r="K174" t="e">
            <v>#N/A</v>
          </cell>
          <cell r="L174" t="str">
            <v>17-9</v>
          </cell>
          <cell r="M174" t="str">
            <v>高山　葵</v>
          </cell>
          <cell r="O174" t="e">
            <v>#N/A</v>
          </cell>
          <cell r="P174">
            <v>169</v>
          </cell>
          <cell r="Q174">
            <v>169</v>
          </cell>
        </row>
        <row r="175">
          <cell r="B175" t="str">
            <v>77-19</v>
          </cell>
          <cell r="C175" t="str">
            <v>中島　佳奈子</v>
          </cell>
          <cell r="D175" t="str">
            <v>3-4</v>
          </cell>
          <cell r="E175" t="str">
            <v>秀縞　光慶</v>
          </cell>
          <cell r="F175" t="str">
            <v>19-13</v>
          </cell>
          <cell r="G175" t="str">
            <v>桜庭　章汰</v>
          </cell>
          <cell r="H175" t="str">
            <v>20-55</v>
          </cell>
          <cell r="I175" t="str">
            <v>下田　国央</v>
          </cell>
          <cell r="K175" t="e">
            <v>#N/A</v>
          </cell>
          <cell r="L175" t="str">
            <v>11-99</v>
          </cell>
          <cell r="M175" t="str">
            <v>安西　航洋</v>
          </cell>
          <cell r="O175" t="e">
            <v>#N/A</v>
          </cell>
          <cell r="P175">
            <v>170</v>
          </cell>
          <cell r="Q175">
            <v>170</v>
          </cell>
        </row>
        <row r="176">
          <cell r="B176" t="str">
            <v>12-29</v>
          </cell>
          <cell r="C176" t="str">
            <v>菅野　由季</v>
          </cell>
          <cell r="D176" t="str">
            <v>12-27</v>
          </cell>
          <cell r="E176" t="str">
            <v>中嶋　有佳梨</v>
          </cell>
          <cell r="F176" t="str">
            <v>19-35</v>
          </cell>
          <cell r="G176" t="str">
            <v>藤野　大智</v>
          </cell>
          <cell r="H176" t="str">
            <v>11-3</v>
          </cell>
          <cell r="I176" t="str">
            <v>島田　有希乃</v>
          </cell>
          <cell r="K176" t="e">
            <v>#N/A</v>
          </cell>
          <cell r="L176" t="str">
            <v>11-9</v>
          </cell>
          <cell r="M176" t="str">
            <v>小幡　瑠哉</v>
          </cell>
          <cell r="O176" t="e">
            <v>#N/A</v>
          </cell>
          <cell r="P176">
            <v>171</v>
          </cell>
          <cell r="Q176">
            <v>171</v>
          </cell>
        </row>
        <row r="177">
          <cell r="B177" t="str">
            <v>17-22</v>
          </cell>
          <cell r="C177" t="str">
            <v>中谷　優花</v>
          </cell>
          <cell r="D177" t="str">
            <v>11-99</v>
          </cell>
          <cell r="E177" t="str">
            <v>安西　航洋</v>
          </cell>
          <cell r="F177" t="str">
            <v>17-9</v>
          </cell>
          <cell r="G177" t="str">
            <v>高山　葵</v>
          </cell>
          <cell r="H177" t="str">
            <v>19-96</v>
          </cell>
          <cell r="I177" t="str">
            <v>橋野　智幸</v>
          </cell>
          <cell r="K177" t="e">
            <v>#N/A</v>
          </cell>
          <cell r="L177" t="str">
            <v>12-29</v>
          </cell>
          <cell r="M177" t="str">
            <v>菅野　由季</v>
          </cell>
          <cell r="O177" t="e">
            <v>#N/A</v>
          </cell>
          <cell r="P177">
            <v>172</v>
          </cell>
          <cell r="Q177">
            <v>172</v>
          </cell>
        </row>
        <row r="178">
          <cell r="B178" t="str">
            <v>17-9</v>
          </cell>
          <cell r="C178" t="str">
            <v>高山　葵</v>
          </cell>
          <cell r="D178" t="str">
            <v>17-22</v>
          </cell>
          <cell r="E178" t="str">
            <v>中谷　優花</v>
          </cell>
          <cell r="F178" t="str">
            <v>77-33</v>
          </cell>
          <cell r="G178" t="str">
            <v>佐々　将志</v>
          </cell>
          <cell r="H178" t="str">
            <v>11-23</v>
          </cell>
          <cell r="I178" t="str">
            <v>富永　耕平</v>
          </cell>
          <cell r="K178" t="e">
            <v>#N/A</v>
          </cell>
          <cell r="L178" t="str">
            <v>77-19</v>
          </cell>
          <cell r="M178" t="str">
            <v>中島　佳奈子</v>
          </cell>
          <cell r="O178" t="e">
            <v>#N/A</v>
          </cell>
          <cell r="P178">
            <v>173</v>
          </cell>
          <cell r="Q178">
            <v>173</v>
          </cell>
        </row>
        <row r="179">
          <cell r="B179" t="str">
            <v>3-4</v>
          </cell>
          <cell r="C179" t="str">
            <v>秀縞　光慶</v>
          </cell>
          <cell r="D179" t="str">
            <v>20-71</v>
          </cell>
          <cell r="E179" t="str">
            <v>飯島　礼子</v>
          </cell>
          <cell r="F179" t="str">
            <v>35-45</v>
          </cell>
          <cell r="G179" t="str">
            <v>小川　拓洋</v>
          </cell>
          <cell r="H179" t="str">
            <v>77-24</v>
          </cell>
          <cell r="I179" t="str">
            <v>山崎　香織</v>
          </cell>
          <cell r="K179" t="e">
            <v>#N/A</v>
          </cell>
          <cell r="L179" t="str">
            <v>17-18</v>
          </cell>
          <cell r="M179" t="str">
            <v>岡崎　夏樹</v>
          </cell>
          <cell r="O179" t="e">
            <v>#N/A</v>
          </cell>
          <cell r="P179">
            <v>174</v>
          </cell>
          <cell r="Q179">
            <v>174</v>
          </cell>
        </row>
        <row r="180">
          <cell r="B180" t="str">
            <v>3-15</v>
          </cell>
          <cell r="C180" t="str">
            <v>大竹　希実</v>
          </cell>
          <cell r="E180" t="e">
            <v>#N/A</v>
          </cell>
          <cell r="F180" t="str">
            <v>17-24</v>
          </cell>
          <cell r="G180" t="str">
            <v>神澤　達也</v>
          </cell>
          <cell r="H180" t="str">
            <v>12-29</v>
          </cell>
          <cell r="I180" t="str">
            <v>菅野　由季</v>
          </cell>
          <cell r="K180" t="e">
            <v>#N/A</v>
          </cell>
          <cell r="L180" t="str">
            <v>20-55</v>
          </cell>
          <cell r="M180" t="str">
            <v>下田　国央</v>
          </cell>
          <cell r="O180" t="e">
            <v>#N/A</v>
          </cell>
          <cell r="P180">
            <v>175</v>
          </cell>
          <cell r="Q180">
            <v>175</v>
          </cell>
        </row>
        <row r="181">
          <cell r="B181" t="str">
            <v>12-27</v>
          </cell>
          <cell r="C181" t="str">
            <v>中嶋　有佳梨</v>
          </cell>
          <cell r="E181" t="e">
            <v>#N/A</v>
          </cell>
          <cell r="F181" t="str">
            <v>17-18</v>
          </cell>
          <cell r="G181" t="str">
            <v>岡崎　夏樹</v>
          </cell>
          <cell r="H181" t="str">
            <v>11-58</v>
          </cell>
          <cell r="I181" t="str">
            <v>岸本　翔</v>
          </cell>
          <cell r="K181" t="e">
            <v>#N/A</v>
          </cell>
          <cell r="L181" t="str">
            <v>20-71</v>
          </cell>
          <cell r="M181" t="str">
            <v>飯島　礼子</v>
          </cell>
          <cell r="O181" t="e">
            <v>#N/A</v>
          </cell>
          <cell r="P181">
            <v>176</v>
          </cell>
          <cell r="Q181">
            <v>176</v>
          </cell>
        </row>
        <row r="182">
          <cell r="B182" t="str">
            <v>17-18</v>
          </cell>
          <cell r="C182" t="str">
            <v>岡崎　夏樹</v>
          </cell>
          <cell r="E182" t="e">
            <v>#N/A</v>
          </cell>
          <cell r="F182" t="str">
            <v>11-9</v>
          </cell>
          <cell r="G182" t="str">
            <v>小幡　瑠哉</v>
          </cell>
          <cell r="H182" t="str">
            <v>46-0</v>
          </cell>
          <cell r="I182" t="str">
            <v>神成　紘史朗</v>
          </cell>
          <cell r="K182" t="e">
            <v>#N/A</v>
          </cell>
          <cell r="L182" t="str">
            <v>77-87</v>
          </cell>
          <cell r="M182" t="str">
            <v>中田　佳樹</v>
          </cell>
          <cell r="O182" t="e">
            <v>#N/A</v>
          </cell>
          <cell r="P182">
            <v>177</v>
          </cell>
          <cell r="Q182">
            <v>177</v>
          </cell>
        </row>
        <row r="183">
          <cell r="C183" t="e">
            <v>#N/A</v>
          </cell>
          <cell r="E183" t="e">
            <v>#N/A</v>
          </cell>
          <cell r="F183" t="str">
            <v>77-24</v>
          </cell>
          <cell r="G183" t="str">
            <v>山崎　香織</v>
          </cell>
          <cell r="H183" t="str">
            <v>19-3</v>
          </cell>
          <cell r="I183" t="str">
            <v>巻堂　裕亮</v>
          </cell>
          <cell r="K183" t="e">
            <v>#N/A</v>
          </cell>
          <cell r="L183" t="str">
            <v>77-3</v>
          </cell>
          <cell r="M183" t="str">
            <v>近藤　風太</v>
          </cell>
          <cell r="O183" t="e">
            <v>#N/A</v>
          </cell>
          <cell r="P183">
            <v>178</v>
          </cell>
          <cell r="Q183">
            <v>178</v>
          </cell>
        </row>
        <row r="184">
          <cell r="C184" t="e">
            <v>#N/A</v>
          </cell>
          <cell r="E184" t="e">
            <v>#N/A</v>
          </cell>
          <cell r="F184" t="str">
            <v>19-96</v>
          </cell>
          <cell r="G184" t="str">
            <v>橋野　智幸</v>
          </cell>
          <cell r="H184" t="str">
            <v>12-34</v>
          </cell>
          <cell r="I184" t="str">
            <v>高橋　一稀</v>
          </cell>
          <cell r="K184" t="e">
            <v>#N/A</v>
          </cell>
          <cell r="L184" t="str">
            <v>12-26</v>
          </cell>
          <cell r="M184" t="str">
            <v>川崎　春香</v>
          </cell>
          <cell r="O184" t="e">
            <v>#N/A</v>
          </cell>
          <cell r="P184">
            <v>179</v>
          </cell>
          <cell r="Q184">
            <v>179</v>
          </cell>
        </row>
        <row r="185">
          <cell r="C185" t="e">
            <v>#N/A</v>
          </cell>
          <cell r="E185" t="e">
            <v>#N/A</v>
          </cell>
          <cell r="F185" t="str">
            <v>46-17</v>
          </cell>
          <cell r="G185" t="str">
            <v>田中　玄基</v>
          </cell>
          <cell r="H185" t="str">
            <v>46-17</v>
          </cell>
          <cell r="I185" t="str">
            <v>田中　玄基</v>
          </cell>
          <cell r="K185" t="e">
            <v>#N/A</v>
          </cell>
          <cell r="L185" t="str">
            <v>12-27</v>
          </cell>
          <cell r="M185" t="str">
            <v>中嶋　有佳梨</v>
          </cell>
          <cell r="O185" t="e">
            <v>#N/A</v>
          </cell>
          <cell r="P185">
            <v>180</v>
          </cell>
          <cell r="Q185">
            <v>180</v>
          </cell>
        </row>
        <row r="186">
          <cell r="C186" t="e">
            <v>#N/A</v>
          </cell>
          <cell r="E186" t="e">
            <v>#N/A</v>
          </cell>
          <cell r="F186" t="str">
            <v>77-55</v>
          </cell>
          <cell r="G186" t="str">
            <v>真島　功輝</v>
          </cell>
          <cell r="H186" t="str">
            <v>3-4</v>
          </cell>
          <cell r="I186" t="str">
            <v>秀縞　光慶</v>
          </cell>
          <cell r="K186" t="e">
            <v>#N/A</v>
          </cell>
          <cell r="M186" t="e">
            <v>#N/A</v>
          </cell>
          <cell r="O186" t="e">
            <v>#N/A</v>
          </cell>
          <cell r="P186">
            <v>181</v>
          </cell>
          <cell r="Q186">
            <v>181</v>
          </cell>
        </row>
        <row r="187">
          <cell r="C187" t="e">
            <v>#N/A</v>
          </cell>
          <cell r="E187" t="e">
            <v>#N/A</v>
          </cell>
          <cell r="F187" t="str">
            <v>19-29</v>
          </cell>
          <cell r="G187" t="str">
            <v>山本　ゆめ</v>
          </cell>
          <cell r="H187" t="str">
            <v>17-9</v>
          </cell>
          <cell r="I187" t="str">
            <v>高山　葵</v>
          </cell>
          <cell r="K187" t="e">
            <v>#N/A</v>
          </cell>
          <cell r="M187" t="e">
            <v>#N/A</v>
          </cell>
          <cell r="O187" t="e">
            <v>#N/A</v>
          </cell>
          <cell r="P187">
            <v>182</v>
          </cell>
          <cell r="Q187">
            <v>182</v>
          </cell>
        </row>
        <row r="188">
          <cell r="C188" t="e">
            <v>#N/A</v>
          </cell>
          <cell r="E188" t="e">
            <v>#N/A</v>
          </cell>
          <cell r="F188" t="str">
            <v>19-3</v>
          </cell>
          <cell r="G188" t="str">
            <v>巻堂　裕亮</v>
          </cell>
          <cell r="H188" t="str">
            <v>3-15</v>
          </cell>
          <cell r="I188" t="str">
            <v>大竹　希実</v>
          </cell>
          <cell r="K188" t="e">
            <v>#N/A</v>
          </cell>
          <cell r="M188" t="e">
            <v>#N/A</v>
          </cell>
          <cell r="O188" t="e">
            <v>#N/A</v>
          </cell>
          <cell r="P188">
            <v>183</v>
          </cell>
          <cell r="Q188">
            <v>183</v>
          </cell>
        </row>
        <row r="189">
          <cell r="C189" t="e">
            <v>#N/A</v>
          </cell>
          <cell r="E189" t="e">
            <v>#N/A</v>
          </cell>
          <cell r="G189" t="e">
            <v>#N/A</v>
          </cell>
          <cell r="H189" t="str">
            <v>77-19</v>
          </cell>
          <cell r="I189" t="str">
            <v>中島　佳奈子</v>
          </cell>
          <cell r="K189" t="e">
            <v>#N/A</v>
          </cell>
          <cell r="M189" t="e">
            <v>#N/A</v>
          </cell>
          <cell r="O189" t="e">
            <v>#N/A</v>
          </cell>
          <cell r="P189">
            <v>184</v>
          </cell>
          <cell r="Q189">
            <v>184</v>
          </cell>
        </row>
        <row r="190">
          <cell r="C190" t="e">
            <v>#N/A</v>
          </cell>
          <cell r="E190" t="e">
            <v>#N/A</v>
          </cell>
          <cell r="G190" t="e">
            <v>#N/A</v>
          </cell>
          <cell r="H190" t="str">
            <v>11-99</v>
          </cell>
          <cell r="I190" t="str">
            <v>安西　航洋</v>
          </cell>
          <cell r="K190" t="e">
            <v>#N/A</v>
          </cell>
          <cell r="M190" t="e">
            <v>#N/A</v>
          </cell>
          <cell r="O190" t="e">
            <v>#N/A</v>
          </cell>
          <cell r="P190">
            <v>185</v>
          </cell>
          <cell r="Q190">
            <v>185</v>
          </cell>
        </row>
        <row r="191">
          <cell r="C191" t="e">
            <v>#N/A</v>
          </cell>
          <cell r="E191" t="e">
            <v>#N/A</v>
          </cell>
          <cell r="G191" t="e">
            <v>#N/A</v>
          </cell>
          <cell r="I191" t="e">
            <v>#N/A</v>
          </cell>
          <cell r="K191" t="e">
            <v>#N/A</v>
          </cell>
          <cell r="M191" t="e">
            <v>#N/A</v>
          </cell>
          <cell r="O191" t="e">
            <v>#N/A</v>
          </cell>
          <cell r="P191">
            <v>186</v>
          </cell>
          <cell r="Q191">
            <v>186</v>
          </cell>
        </row>
        <row r="192">
          <cell r="C192" t="e">
            <v>#N/A</v>
          </cell>
          <cell r="E192" t="e">
            <v>#N/A</v>
          </cell>
          <cell r="G192" t="e">
            <v>#N/A</v>
          </cell>
          <cell r="I192" t="e">
            <v>#N/A</v>
          </cell>
          <cell r="K192" t="e">
            <v>#N/A</v>
          </cell>
          <cell r="M192" t="e">
            <v>#N/A</v>
          </cell>
          <cell r="O192" t="e">
            <v>#N/A</v>
          </cell>
          <cell r="P192">
            <v>187</v>
          </cell>
          <cell r="Q192">
            <v>187</v>
          </cell>
        </row>
        <row r="193">
          <cell r="C193" t="e">
            <v>#N/A</v>
          </cell>
          <cell r="E193" t="e">
            <v>#N/A</v>
          </cell>
          <cell r="G193" t="e">
            <v>#N/A</v>
          </cell>
          <cell r="I193" t="e">
            <v>#N/A</v>
          </cell>
          <cell r="K193" t="e">
            <v>#N/A</v>
          </cell>
          <cell r="M193" t="e">
            <v>#N/A</v>
          </cell>
          <cell r="O193" t="e">
            <v>#N/A</v>
          </cell>
          <cell r="P193">
            <v>188</v>
          </cell>
          <cell r="Q193">
            <v>188</v>
          </cell>
        </row>
        <row r="194">
          <cell r="C194" t="e">
            <v>#N/A</v>
          </cell>
          <cell r="E194" t="e">
            <v>#N/A</v>
          </cell>
          <cell r="G194" t="e">
            <v>#N/A</v>
          </cell>
          <cell r="I194" t="e">
            <v>#N/A</v>
          </cell>
          <cell r="K194" t="e">
            <v>#N/A</v>
          </cell>
          <cell r="M194" t="e">
            <v>#N/A</v>
          </cell>
          <cell r="O194" t="e">
            <v>#N/A</v>
          </cell>
          <cell r="P194">
            <v>189</v>
          </cell>
          <cell r="Q194">
            <v>189</v>
          </cell>
        </row>
        <row r="195">
          <cell r="C195" t="e">
            <v>#N/A</v>
          </cell>
          <cell r="E195" t="e">
            <v>#N/A</v>
          </cell>
          <cell r="G195" t="e">
            <v>#N/A</v>
          </cell>
          <cell r="I195" t="e">
            <v>#N/A</v>
          </cell>
          <cell r="K195" t="e">
            <v>#N/A</v>
          </cell>
          <cell r="M195" t="e">
            <v>#N/A</v>
          </cell>
          <cell r="O195" t="e">
            <v>#N/A</v>
          </cell>
          <cell r="P195">
            <v>190</v>
          </cell>
          <cell r="Q195">
            <v>190</v>
          </cell>
        </row>
        <row r="196">
          <cell r="C196" t="e">
            <v>#N/A</v>
          </cell>
          <cell r="E196" t="e">
            <v>#N/A</v>
          </cell>
          <cell r="G196" t="e">
            <v>#N/A</v>
          </cell>
          <cell r="I196" t="e">
            <v>#N/A</v>
          </cell>
          <cell r="K196" t="e">
            <v>#N/A</v>
          </cell>
          <cell r="M196" t="e">
            <v>#N/A</v>
          </cell>
          <cell r="O196" t="e">
            <v>#N/A</v>
          </cell>
          <cell r="P196">
            <v>190</v>
          </cell>
          <cell r="Q196">
            <v>191</v>
          </cell>
        </row>
        <row r="197">
          <cell r="C197" t="e">
            <v>#N/A</v>
          </cell>
          <cell r="E197" t="e">
            <v>#N/A</v>
          </cell>
          <cell r="G197" t="e">
            <v>#N/A</v>
          </cell>
          <cell r="I197" t="e">
            <v>#N/A</v>
          </cell>
          <cell r="K197" t="e">
            <v>#N/A</v>
          </cell>
          <cell r="M197" t="e">
            <v>#N/A</v>
          </cell>
          <cell r="O197" t="e">
            <v>#N/A</v>
          </cell>
          <cell r="P197">
            <v>190</v>
          </cell>
          <cell r="Q197">
            <v>192</v>
          </cell>
        </row>
        <row r="198">
          <cell r="B198" t="str">
            <v>44</v>
          </cell>
          <cell r="C198" t="str">
            <v>黒石　勇次</v>
          </cell>
          <cell r="E198" t="e">
            <v>#N/A</v>
          </cell>
          <cell r="F198" t="str">
            <v>10-12</v>
          </cell>
          <cell r="G198" t="str">
            <v>穴井　涼太</v>
          </cell>
          <cell r="H198" t="str">
            <v>52-9</v>
          </cell>
          <cell r="I198" t="str">
            <v>奥嶋　一世</v>
          </cell>
          <cell r="J198" t="str">
            <v>52-9</v>
          </cell>
          <cell r="K198" t="str">
            <v>奥嶋　一世</v>
          </cell>
          <cell r="L198" t="str">
            <v>52-9</v>
          </cell>
          <cell r="M198" t="str">
            <v>奥嶋　一世</v>
          </cell>
          <cell r="O198" t="e">
            <v>#N/A</v>
          </cell>
          <cell r="P198">
            <v>193</v>
          </cell>
          <cell r="Q198" t="str">
            <v>DNC</v>
          </cell>
        </row>
        <row r="199">
          <cell r="C199" t="e">
            <v>#N/A</v>
          </cell>
          <cell r="E199" t="e">
            <v>#N/A</v>
          </cell>
          <cell r="G199" t="e">
            <v>#N/A</v>
          </cell>
          <cell r="I199" t="e">
            <v>#N/A</v>
          </cell>
          <cell r="J199" t="str">
            <v>17-8</v>
          </cell>
          <cell r="K199" t="str">
            <v>家高　裕二郎</v>
          </cell>
          <cell r="M199" t="e">
            <v>#N/A</v>
          </cell>
          <cell r="O199" t="e">
            <v>#N/A</v>
          </cell>
          <cell r="P199">
            <v>193</v>
          </cell>
          <cell r="Q199" t="str">
            <v>DNC</v>
          </cell>
        </row>
        <row r="200">
          <cell r="C200" t="e">
            <v>#N/A</v>
          </cell>
          <cell r="E200" t="e">
            <v>#N/A</v>
          </cell>
          <cell r="G200" t="e">
            <v>#N/A</v>
          </cell>
          <cell r="I200" t="e">
            <v>#N/A</v>
          </cell>
          <cell r="K200" t="e">
            <v>#N/A</v>
          </cell>
          <cell r="M200" t="e">
            <v>#N/A</v>
          </cell>
          <cell r="O200" t="e">
            <v>#N/A</v>
          </cell>
          <cell r="P200">
            <v>193</v>
          </cell>
          <cell r="Q200" t="str">
            <v>DNC</v>
          </cell>
        </row>
        <row r="201">
          <cell r="C201" t="e">
            <v>#N/A</v>
          </cell>
          <cell r="E201" t="e">
            <v>#N/A</v>
          </cell>
          <cell r="G201" t="e">
            <v>#N/A</v>
          </cell>
          <cell r="I201" t="e">
            <v>#N/A</v>
          </cell>
          <cell r="K201" t="e">
            <v>#N/A</v>
          </cell>
          <cell r="M201" t="e">
            <v>#N/A</v>
          </cell>
          <cell r="O201" t="e">
            <v>#N/A</v>
          </cell>
          <cell r="P201">
            <v>193</v>
          </cell>
          <cell r="Q201" t="str">
            <v>DNC</v>
          </cell>
        </row>
        <row r="202">
          <cell r="C202" t="e">
            <v>#N/A</v>
          </cell>
          <cell r="E202" t="e">
            <v>#N/A</v>
          </cell>
          <cell r="G202" t="e">
            <v>#N/A</v>
          </cell>
          <cell r="I202" t="e">
            <v>#N/A</v>
          </cell>
          <cell r="K202" t="e">
            <v>#N/A</v>
          </cell>
          <cell r="M202" t="e">
            <v>#N/A</v>
          </cell>
          <cell r="O202" t="e">
            <v>#N/A</v>
          </cell>
          <cell r="P202">
            <v>193</v>
          </cell>
          <cell r="Q202" t="str">
            <v>DNC</v>
          </cell>
        </row>
        <row r="203">
          <cell r="C203" t="e">
            <v>#N/A</v>
          </cell>
          <cell r="E203" t="e">
            <v>#N/A</v>
          </cell>
          <cell r="G203" t="e">
            <v>#N/A</v>
          </cell>
          <cell r="H203" t="str">
            <v>10-15</v>
          </cell>
          <cell r="I203" t="str">
            <v>森下　和貴</v>
          </cell>
          <cell r="J203" t="str">
            <v>20-71</v>
          </cell>
          <cell r="K203" t="str">
            <v>飯島　礼子</v>
          </cell>
          <cell r="L203" t="str">
            <v>19-96</v>
          </cell>
          <cell r="M203" t="str">
            <v>橋野　智幸</v>
          </cell>
          <cell r="O203" t="e">
            <v>#N/A</v>
          </cell>
          <cell r="P203">
            <v>193</v>
          </cell>
          <cell r="Q203" t="str">
            <v>DNS</v>
          </cell>
        </row>
        <row r="204">
          <cell r="C204" t="e">
            <v>#N/A</v>
          </cell>
          <cell r="E204" t="e">
            <v>#N/A</v>
          </cell>
          <cell r="G204" t="e">
            <v>#N/A</v>
          </cell>
          <cell r="I204" t="e">
            <v>#N/A</v>
          </cell>
          <cell r="J204" t="str">
            <v>12-29</v>
          </cell>
          <cell r="K204" t="str">
            <v>菅野　由季</v>
          </cell>
          <cell r="M204" t="e">
            <v>#N/A</v>
          </cell>
          <cell r="O204" t="e">
            <v>#N/A</v>
          </cell>
          <cell r="P204">
            <v>193</v>
          </cell>
          <cell r="Q204" t="str">
            <v>DNS</v>
          </cell>
        </row>
        <row r="205">
          <cell r="C205" t="e">
            <v>#N/A</v>
          </cell>
          <cell r="E205" t="e">
            <v>#N/A</v>
          </cell>
          <cell r="G205" t="e">
            <v>#N/A</v>
          </cell>
          <cell r="I205" t="e">
            <v>#N/A</v>
          </cell>
          <cell r="K205" t="e">
            <v>#N/A</v>
          </cell>
          <cell r="M205" t="e">
            <v>#N/A</v>
          </cell>
          <cell r="O205" t="e">
            <v>#N/A</v>
          </cell>
          <cell r="P205">
            <v>193</v>
          </cell>
          <cell r="Q205" t="str">
            <v>DNS</v>
          </cell>
        </row>
        <row r="206">
          <cell r="C206" t="e">
            <v>#N/A</v>
          </cell>
          <cell r="E206" t="e">
            <v>#N/A</v>
          </cell>
          <cell r="G206" t="e">
            <v>#N/A</v>
          </cell>
          <cell r="I206" t="e">
            <v>#N/A</v>
          </cell>
          <cell r="K206" t="e">
            <v>#N/A</v>
          </cell>
          <cell r="M206" t="e">
            <v>#N/A</v>
          </cell>
          <cell r="O206" t="e">
            <v>#N/A</v>
          </cell>
          <cell r="P206">
            <v>193</v>
          </cell>
          <cell r="Q206" t="str">
            <v>DNS</v>
          </cell>
        </row>
        <row r="207">
          <cell r="C207" t="e">
            <v>#N/A</v>
          </cell>
          <cell r="E207" t="e">
            <v>#N/A</v>
          </cell>
          <cell r="G207" t="e">
            <v>#N/A</v>
          </cell>
          <cell r="I207" t="e">
            <v>#N/A</v>
          </cell>
          <cell r="K207" t="e">
            <v>#N/A</v>
          </cell>
          <cell r="M207" t="e">
            <v>#N/A</v>
          </cell>
          <cell r="O207" t="e">
            <v>#N/A</v>
          </cell>
          <cell r="P207">
            <v>193</v>
          </cell>
          <cell r="Q207" t="str">
            <v>DNS</v>
          </cell>
        </row>
        <row r="208">
          <cell r="C208" t="e">
            <v>#N/A</v>
          </cell>
          <cell r="E208" t="e">
            <v>#N/A</v>
          </cell>
          <cell r="G208" t="e">
            <v>#N/A</v>
          </cell>
          <cell r="I208" t="e">
            <v>#N/A</v>
          </cell>
          <cell r="K208" t="e">
            <v>#N/A</v>
          </cell>
          <cell r="M208" t="e">
            <v>#N/A</v>
          </cell>
          <cell r="O208" t="e">
            <v>#N/A</v>
          </cell>
          <cell r="P208">
            <v>193</v>
          </cell>
          <cell r="Q208" t="str">
            <v>OCS</v>
          </cell>
        </row>
        <row r="209">
          <cell r="C209" t="e">
            <v>#N/A</v>
          </cell>
          <cell r="E209" t="e">
            <v>#N/A</v>
          </cell>
          <cell r="G209" t="e">
            <v>#N/A</v>
          </cell>
          <cell r="I209" t="e">
            <v>#N/A</v>
          </cell>
          <cell r="K209" t="e">
            <v>#N/A</v>
          </cell>
          <cell r="M209" t="e">
            <v>#N/A</v>
          </cell>
          <cell r="O209" t="e">
            <v>#N/A</v>
          </cell>
          <cell r="P209">
            <v>193</v>
          </cell>
          <cell r="Q209" t="str">
            <v>OCS</v>
          </cell>
        </row>
        <row r="210">
          <cell r="C210" t="e">
            <v>#N/A</v>
          </cell>
          <cell r="E210" t="e">
            <v>#N/A</v>
          </cell>
          <cell r="G210" t="e">
            <v>#N/A</v>
          </cell>
          <cell r="I210" t="e">
            <v>#N/A</v>
          </cell>
          <cell r="K210" t="e">
            <v>#N/A</v>
          </cell>
          <cell r="M210" t="e">
            <v>#N/A</v>
          </cell>
          <cell r="O210" t="e">
            <v>#N/A</v>
          </cell>
          <cell r="P210">
            <v>193</v>
          </cell>
          <cell r="Q210" t="str">
            <v>OCS</v>
          </cell>
        </row>
        <row r="211">
          <cell r="C211" t="e">
            <v>#N/A</v>
          </cell>
          <cell r="E211" t="e">
            <v>#N/A</v>
          </cell>
          <cell r="G211" t="e">
            <v>#N/A</v>
          </cell>
          <cell r="I211" t="e">
            <v>#N/A</v>
          </cell>
          <cell r="K211" t="e">
            <v>#N/A</v>
          </cell>
          <cell r="M211" t="e">
            <v>#N/A</v>
          </cell>
          <cell r="O211" t="e">
            <v>#N/A</v>
          </cell>
          <cell r="P211">
            <v>193</v>
          </cell>
          <cell r="Q211" t="str">
            <v>OCS</v>
          </cell>
        </row>
        <row r="212">
          <cell r="C212" t="e">
            <v>#N/A</v>
          </cell>
          <cell r="E212" t="e">
            <v>#N/A</v>
          </cell>
          <cell r="G212" t="e">
            <v>#N/A</v>
          </cell>
          <cell r="I212" t="e">
            <v>#N/A</v>
          </cell>
          <cell r="K212" t="e">
            <v>#N/A</v>
          </cell>
          <cell r="M212" t="e">
            <v>#N/A</v>
          </cell>
          <cell r="O212" t="e">
            <v>#N/A</v>
          </cell>
          <cell r="P212">
            <v>193</v>
          </cell>
          <cell r="Q212" t="str">
            <v>OCS</v>
          </cell>
        </row>
        <row r="213">
          <cell r="B213" t="str">
            <v>43-9</v>
          </cell>
          <cell r="C213" t="str">
            <v>筒井　亜優美</v>
          </cell>
          <cell r="D213" t="str">
            <v>53-4</v>
          </cell>
          <cell r="E213" t="str">
            <v>伊部　敬信</v>
          </cell>
          <cell r="G213" t="e">
            <v>#N/A</v>
          </cell>
          <cell r="I213" t="e">
            <v>#N/A</v>
          </cell>
          <cell r="J213" t="str">
            <v>43-1</v>
          </cell>
          <cell r="K213" t="str">
            <v>高橋　光穂</v>
          </cell>
          <cell r="L213" t="str">
            <v>51-4</v>
          </cell>
          <cell r="M213" t="str">
            <v>千葉　雅之</v>
          </cell>
          <cell r="O213" t="e">
            <v>#N/A</v>
          </cell>
          <cell r="P213">
            <v>193</v>
          </cell>
          <cell r="Q213" t="str">
            <v>BFD</v>
          </cell>
        </row>
        <row r="214">
          <cell r="B214" t="str">
            <v>16-2</v>
          </cell>
          <cell r="C214" t="str">
            <v>村西　佑規</v>
          </cell>
          <cell r="D214" t="str">
            <v>51-66</v>
          </cell>
          <cell r="E214" t="str">
            <v>小倉　隆寛</v>
          </cell>
          <cell r="G214" t="e">
            <v>#N/A</v>
          </cell>
          <cell r="I214" t="e">
            <v>#N/A</v>
          </cell>
          <cell r="J214" t="str">
            <v>53-8</v>
          </cell>
          <cell r="K214" t="str">
            <v>久保田　和斗</v>
          </cell>
          <cell r="L214" t="str">
            <v>77-11</v>
          </cell>
          <cell r="M214" t="str">
            <v>平野　颯一</v>
          </cell>
          <cell r="O214" t="e">
            <v>#N/A</v>
          </cell>
          <cell r="P214">
            <v>193</v>
          </cell>
          <cell r="Q214" t="str">
            <v>BFD</v>
          </cell>
        </row>
        <row r="215">
          <cell r="B215" t="str">
            <v>11-23</v>
          </cell>
          <cell r="C215" t="str">
            <v>富永　耕平</v>
          </cell>
          <cell r="D215" t="str">
            <v>46-0</v>
          </cell>
          <cell r="E215" t="str">
            <v>神成　紘史朗</v>
          </cell>
          <cell r="G215" t="e">
            <v>#N/A</v>
          </cell>
          <cell r="I215" t="e">
            <v>#N/A</v>
          </cell>
          <cell r="J215" t="str">
            <v>11-31</v>
          </cell>
          <cell r="K215" t="str">
            <v>山辺　美希</v>
          </cell>
          <cell r="L215" t="str">
            <v>JPN772</v>
          </cell>
          <cell r="M215" t="str">
            <v>小笹　敬造</v>
          </cell>
          <cell r="O215" t="e">
            <v>#N/A</v>
          </cell>
          <cell r="P215">
            <v>193</v>
          </cell>
          <cell r="Q215" t="str">
            <v>BFD</v>
          </cell>
        </row>
        <row r="216">
          <cell r="B216" t="str">
            <v>77-8</v>
          </cell>
          <cell r="C216" t="str">
            <v>相馬　佳映</v>
          </cell>
          <cell r="D216" t="str">
            <v>11-4</v>
          </cell>
          <cell r="E216" t="str">
            <v>石田　祥</v>
          </cell>
          <cell r="G216" t="e">
            <v>#N/A</v>
          </cell>
          <cell r="I216" t="e">
            <v>#N/A</v>
          </cell>
          <cell r="J216" t="str">
            <v>77-8</v>
          </cell>
          <cell r="K216" t="str">
            <v>相馬　佳映</v>
          </cell>
          <cell r="L216" t="str">
            <v>10-12</v>
          </cell>
          <cell r="M216" t="str">
            <v>穴井　涼太</v>
          </cell>
          <cell r="O216" t="e">
            <v>#N/A</v>
          </cell>
          <cell r="P216">
            <v>193</v>
          </cell>
          <cell r="Q216" t="str">
            <v>BFD</v>
          </cell>
        </row>
        <row r="217">
          <cell r="B217" t="str">
            <v>3-3</v>
          </cell>
          <cell r="C217" t="str">
            <v>藤野　創太</v>
          </cell>
          <cell r="D217" t="str">
            <v>4-1</v>
          </cell>
          <cell r="E217" t="str">
            <v>大滝　遥</v>
          </cell>
          <cell r="G217" t="e">
            <v>#N/A</v>
          </cell>
          <cell r="I217" t="e">
            <v>#N/A</v>
          </cell>
          <cell r="J217" t="str">
            <v>87-5</v>
          </cell>
          <cell r="K217" t="str">
            <v>田丸　隼也</v>
          </cell>
          <cell r="L217" t="str">
            <v>35-19</v>
          </cell>
          <cell r="M217" t="str">
            <v>大森　上総</v>
          </cell>
          <cell r="O217" t="e">
            <v>#N/A</v>
          </cell>
          <cell r="P217">
            <v>193</v>
          </cell>
          <cell r="Q217" t="str">
            <v>BFD</v>
          </cell>
        </row>
        <row r="218">
          <cell r="C218" t="e">
            <v>#N/A</v>
          </cell>
          <cell r="D218" t="str">
            <v>77-87</v>
          </cell>
          <cell r="E218" t="str">
            <v>中田　佳樹</v>
          </cell>
          <cell r="G218" t="e">
            <v>#N/A</v>
          </cell>
          <cell r="I218" t="e">
            <v>#N/A</v>
          </cell>
          <cell r="J218" t="str">
            <v>12-6</v>
          </cell>
          <cell r="K218" t="str">
            <v>福岡　啓太</v>
          </cell>
          <cell r="L218" t="str">
            <v>19-13</v>
          </cell>
          <cell r="M218" t="str">
            <v>桜庭　章汰</v>
          </cell>
          <cell r="O218" t="e">
            <v>#N/A</v>
          </cell>
          <cell r="P218">
            <v>193</v>
          </cell>
          <cell r="Q218" t="str">
            <v>BFD</v>
          </cell>
        </row>
        <row r="219">
          <cell r="B219" t="str">
            <v>51-12</v>
          </cell>
          <cell r="C219" t="str">
            <v>平山　輝明</v>
          </cell>
          <cell r="D219" t="str">
            <v>35-28</v>
          </cell>
          <cell r="E219" t="str">
            <v>井上　勝之</v>
          </cell>
          <cell r="G219" t="e">
            <v>#N/A</v>
          </cell>
          <cell r="I219" t="e">
            <v>#N/A</v>
          </cell>
          <cell r="J219" t="str">
            <v>12-14</v>
          </cell>
          <cell r="K219" t="str">
            <v>村中　千洋</v>
          </cell>
          <cell r="M219" t="e">
            <v>#N/A</v>
          </cell>
          <cell r="O219" t="e">
            <v>#N/A</v>
          </cell>
          <cell r="P219">
            <v>193</v>
          </cell>
          <cell r="Q219" t="str">
            <v>BFD</v>
          </cell>
        </row>
        <row r="220">
          <cell r="B220" t="str">
            <v>12-10</v>
          </cell>
          <cell r="C220" t="str">
            <v>定光　諒</v>
          </cell>
          <cell r="D220" t="str">
            <v>35-45</v>
          </cell>
          <cell r="E220" t="str">
            <v>小川　拓洋</v>
          </cell>
          <cell r="G220" t="e">
            <v>#N/A</v>
          </cell>
          <cell r="I220" t="e">
            <v>#N/A</v>
          </cell>
          <cell r="K220" t="e">
            <v>#N/A</v>
          </cell>
          <cell r="M220" t="e">
            <v>#N/A</v>
          </cell>
          <cell r="O220" t="e">
            <v>#N/A</v>
          </cell>
          <cell r="P220">
            <v>193</v>
          </cell>
          <cell r="Q220" t="str">
            <v>BFD</v>
          </cell>
        </row>
        <row r="221">
          <cell r="B221" t="str">
            <v>87-3</v>
          </cell>
          <cell r="C221" t="str">
            <v>大塚　智史</v>
          </cell>
          <cell r="D221" t="str">
            <v>3-3</v>
          </cell>
          <cell r="E221" t="str">
            <v>藤野　創太</v>
          </cell>
          <cell r="G221" t="e">
            <v>#N/A</v>
          </cell>
          <cell r="I221" t="e">
            <v>#N/A</v>
          </cell>
          <cell r="K221" t="e">
            <v>#N/A</v>
          </cell>
          <cell r="M221" t="e">
            <v>#N/A</v>
          </cell>
          <cell r="O221" t="e">
            <v>#N/A</v>
          </cell>
          <cell r="P221">
            <v>193</v>
          </cell>
          <cell r="Q221" t="str">
            <v>BFD</v>
          </cell>
        </row>
        <row r="222">
          <cell r="B222" t="str">
            <v>77-14</v>
          </cell>
          <cell r="C222" t="str">
            <v>山手　淳史</v>
          </cell>
          <cell r="D222" t="str">
            <v>12-22</v>
          </cell>
          <cell r="E222" t="str">
            <v>中島　小百合</v>
          </cell>
          <cell r="G222" t="e">
            <v>#N/A</v>
          </cell>
          <cell r="I222" t="e">
            <v>#N/A</v>
          </cell>
          <cell r="K222" t="e">
            <v>#N/A</v>
          </cell>
          <cell r="M222" t="e">
            <v>#N/A</v>
          </cell>
          <cell r="O222" t="e">
            <v>#N/A</v>
          </cell>
          <cell r="P222">
            <v>193</v>
          </cell>
          <cell r="Q222" t="str">
            <v>BFD</v>
          </cell>
        </row>
        <row r="223">
          <cell r="B223" t="str">
            <v>19-38</v>
          </cell>
          <cell r="C223" t="str">
            <v>石黒　一也</v>
          </cell>
          <cell r="D223" t="str">
            <v>JPN-174</v>
          </cell>
          <cell r="E223" t="str">
            <v>池田　健星</v>
          </cell>
          <cell r="G223" t="e">
            <v>#N/A</v>
          </cell>
          <cell r="I223" t="e">
            <v>#N/A</v>
          </cell>
          <cell r="K223" t="e">
            <v>#N/A</v>
          </cell>
          <cell r="M223" t="e">
            <v>#N/A</v>
          </cell>
          <cell r="O223" t="e">
            <v>#N/A</v>
          </cell>
          <cell r="P223">
            <v>193</v>
          </cell>
          <cell r="Q223" t="str">
            <v>BFD</v>
          </cell>
        </row>
        <row r="224">
          <cell r="B224" t="str">
            <v>10-12</v>
          </cell>
          <cell r="C224" t="str">
            <v>穴井　涼太</v>
          </cell>
          <cell r="D224" t="str">
            <v>51-13</v>
          </cell>
          <cell r="E224" t="str">
            <v>濱田　優介</v>
          </cell>
          <cell r="G224" t="e">
            <v>#N/A</v>
          </cell>
          <cell r="I224" t="e">
            <v>#N/A</v>
          </cell>
          <cell r="K224" t="e">
            <v>#N/A</v>
          </cell>
          <cell r="M224" t="e">
            <v>#N/A</v>
          </cell>
          <cell r="O224" t="e">
            <v>#N/A</v>
          </cell>
          <cell r="P224">
            <v>193</v>
          </cell>
          <cell r="Q224" t="str">
            <v>BFD</v>
          </cell>
        </row>
        <row r="225">
          <cell r="B225" t="str">
            <v>35-6</v>
          </cell>
          <cell r="C225" t="str">
            <v>依光　真治</v>
          </cell>
          <cell r="D225" t="str">
            <v>44-11</v>
          </cell>
          <cell r="E225" t="str">
            <v>関根　卓</v>
          </cell>
          <cell r="G225" t="e">
            <v>#N/A</v>
          </cell>
          <cell r="I225" t="e">
            <v>#N/A</v>
          </cell>
          <cell r="K225" t="e">
            <v>#N/A</v>
          </cell>
          <cell r="M225" t="e">
            <v>#N/A</v>
          </cell>
          <cell r="O225" t="e">
            <v>#N/A</v>
          </cell>
          <cell r="P225">
            <v>193</v>
          </cell>
          <cell r="Q225" t="str">
            <v>BFD</v>
          </cell>
        </row>
        <row r="226">
          <cell r="C226" t="e">
            <v>#N/A</v>
          </cell>
          <cell r="D226" t="str">
            <v>77-3</v>
          </cell>
          <cell r="E226" t="str">
            <v>近藤　風太</v>
          </cell>
          <cell r="G226" t="e">
            <v>#N/A</v>
          </cell>
          <cell r="I226" t="e">
            <v>#N/A</v>
          </cell>
          <cell r="K226" t="e">
            <v>#N/A</v>
          </cell>
          <cell r="M226" t="e">
            <v>#N/A</v>
          </cell>
          <cell r="O226" t="e">
            <v>#N/A</v>
          </cell>
          <cell r="P226">
            <v>193</v>
          </cell>
          <cell r="Q226" t="str">
            <v>BFD</v>
          </cell>
        </row>
        <row r="227">
          <cell r="C227" t="e">
            <v>#N/A</v>
          </cell>
          <cell r="E227" t="e">
            <v>#N/A</v>
          </cell>
          <cell r="G227" t="e">
            <v>#N/A</v>
          </cell>
          <cell r="I227" t="e">
            <v>#N/A</v>
          </cell>
          <cell r="K227" t="e">
            <v>#N/A</v>
          </cell>
          <cell r="M227" t="e">
            <v>#N/A</v>
          </cell>
          <cell r="O227" t="e">
            <v>#N/A</v>
          </cell>
          <cell r="P227">
            <v>193</v>
          </cell>
          <cell r="Q227" t="str">
            <v>BFD</v>
          </cell>
        </row>
        <row r="228">
          <cell r="B228" t="str">
            <v>11-9</v>
          </cell>
          <cell r="C228" t="str">
            <v>小幡　瑠哉</v>
          </cell>
          <cell r="D228" t="str">
            <v>20-55</v>
          </cell>
          <cell r="E228" t="str">
            <v>下田　国央</v>
          </cell>
          <cell r="F228" t="str">
            <v>6-9</v>
          </cell>
          <cell r="G228" t="str">
            <v>塚原　良</v>
          </cell>
          <cell r="H228" t="str">
            <v>17-22</v>
          </cell>
          <cell r="I228" t="str">
            <v>中谷　優花</v>
          </cell>
          <cell r="J228" t="str">
            <v>53-13</v>
          </cell>
          <cell r="K228" t="str">
            <v>白木　青羅</v>
          </cell>
          <cell r="M228" t="e">
            <v>#N/A</v>
          </cell>
          <cell r="O228" t="e">
            <v>#N/A</v>
          </cell>
          <cell r="P228">
            <v>193</v>
          </cell>
          <cell r="Q228" t="str">
            <v>DNF</v>
          </cell>
        </row>
        <row r="229">
          <cell r="B229" t="str">
            <v>20-71</v>
          </cell>
          <cell r="C229" t="str">
            <v>飯島　礼子</v>
          </cell>
          <cell r="D229" t="str">
            <v>51-12</v>
          </cell>
          <cell r="E229" t="str">
            <v>平山　輝明</v>
          </cell>
          <cell r="F229" t="str">
            <v>20-71</v>
          </cell>
          <cell r="G229" t="str">
            <v>飯島　礼子</v>
          </cell>
          <cell r="H229" t="str">
            <v>20-71</v>
          </cell>
          <cell r="I229" t="str">
            <v>飯島　礼子</v>
          </cell>
          <cell r="J229" t="str">
            <v>JPN-93</v>
          </cell>
          <cell r="K229" t="str">
            <v>由里　亮太</v>
          </cell>
          <cell r="M229" t="e">
            <v>#N/A</v>
          </cell>
          <cell r="O229" t="e">
            <v>#N/A</v>
          </cell>
          <cell r="P229">
            <v>193</v>
          </cell>
          <cell r="Q229" t="str">
            <v>DNF</v>
          </cell>
        </row>
        <row r="230">
          <cell r="C230" t="e">
            <v>#N/A</v>
          </cell>
          <cell r="E230" t="e">
            <v>#N/A</v>
          </cell>
          <cell r="F230" t="str">
            <v>77-3</v>
          </cell>
          <cell r="G230" t="str">
            <v>近藤　風太</v>
          </cell>
          <cell r="H230" t="str">
            <v>12-27</v>
          </cell>
          <cell r="I230" t="str">
            <v>中嶋　有佳梨</v>
          </cell>
          <cell r="J230" t="str">
            <v>1114</v>
          </cell>
          <cell r="K230" t="str">
            <v>小池　哲史</v>
          </cell>
          <cell r="M230" t="e">
            <v>#N/A</v>
          </cell>
          <cell r="O230" t="e">
            <v>#N/A</v>
          </cell>
          <cell r="P230">
            <v>193</v>
          </cell>
          <cell r="Q230" t="str">
            <v>DNF</v>
          </cell>
        </row>
        <row r="231">
          <cell r="C231" t="e">
            <v>#N/A</v>
          </cell>
          <cell r="D231" t="str">
            <v>17-18</v>
          </cell>
          <cell r="E231" t="str">
            <v>岡崎　夏樹</v>
          </cell>
          <cell r="F231" t="str">
            <v>77-87</v>
          </cell>
          <cell r="G231" t="str">
            <v>中田　佳樹</v>
          </cell>
          <cell r="H231" t="str">
            <v>7</v>
          </cell>
          <cell r="I231" t="str">
            <v>内海　学</v>
          </cell>
          <cell r="J231" t="str">
            <v>51-51</v>
          </cell>
          <cell r="K231" t="str">
            <v>松田　千広</v>
          </cell>
          <cell r="M231" t="e">
            <v>#N/A</v>
          </cell>
          <cell r="O231" t="e">
            <v>#N/A</v>
          </cell>
          <cell r="P231">
            <v>193</v>
          </cell>
          <cell r="Q231" t="str">
            <v>DNF</v>
          </cell>
        </row>
        <row r="232">
          <cell r="C232" t="e">
            <v>#N/A</v>
          </cell>
          <cell r="E232" t="e">
            <v>#N/A</v>
          </cell>
          <cell r="F232" t="str">
            <v>77-19</v>
          </cell>
          <cell r="G232" t="str">
            <v>中島　佳奈子</v>
          </cell>
          <cell r="H232" t="str">
            <v>17-18</v>
          </cell>
          <cell r="I232" t="str">
            <v>岡崎　夏樹</v>
          </cell>
          <cell r="K232" t="e">
            <v>#N/A</v>
          </cell>
          <cell r="M232" t="e">
            <v>#N/A</v>
          </cell>
          <cell r="O232" t="e">
            <v>#N/A</v>
          </cell>
          <cell r="P232">
            <v>193</v>
          </cell>
          <cell r="Q232" t="str">
            <v>DNF</v>
          </cell>
        </row>
        <row r="233">
          <cell r="C233" t="e">
            <v>#N/A</v>
          </cell>
          <cell r="E233" t="e">
            <v>#N/A</v>
          </cell>
          <cell r="F233" t="str">
            <v>12-27</v>
          </cell>
          <cell r="G233" t="str">
            <v>中嶋　有佳梨</v>
          </cell>
          <cell r="I233" t="e">
            <v>#N/A</v>
          </cell>
          <cell r="J233" t="str">
            <v>3-84</v>
          </cell>
          <cell r="K233" t="str">
            <v>三橋　英里子</v>
          </cell>
          <cell r="M233" t="e">
            <v>#N/A</v>
          </cell>
          <cell r="O233" t="e">
            <v>#N/A</v>
          </cell>
          <cell r="P233">
            <v>193</v>
          </cell>
          <cell r="Q233" t="str">
            <v>DNF</v>
          </cell>
        </row>
        <row r="234">
          <cell r="C234" t="e">
            <v>#N/A</v>
          </cell>
          <cell r="E234" t="e">
            <v>#N/A</v>
          </cell>
          <cell r="F234" t="str">
            <v>17-22</v>
          </cell>
          <cell r="G234" t="str">
            <v>中谷　優花</v>
          </cell>
          <cell r="I234" t="e">
            <v>#N/A</v>
          </cell>
          <cell r="J234" t="str">
            <v>20-55</v>
          </cell>
          <cell r="K234" t="str">
            <v>下田　国央</v>
          </cell>
          <cell r="M234" t="e">
            <v>#N/A</v>
          </cell>
          <cell r="O234" t="e">
            <v>#N/A</v>
          </cell>
          <cell r="P234">
            <v>193</v>
          </cell>
          <cell r="Q234" t="str">
            <v>DNF</v>
          </cell>
        </row>
        <row r="235">
          <cell r="C235" t="e">
            <v>#N/A</v>
          </cell>
          <cell r="E235" t="e">
            <v>#N/A</v>
          </cell>
          <cell r="F235" t="str">
            <v>12-29</v>
          </cell>
          <cell r="G235" t="str">
            <v>菅野　由季</v>
          </cell>
          <cell r="I235" t="e">
            <v>#N/A</v>
          </cell>
          <cell r="J235" t="str">
            <v>11-7</v>
          </cell>
          <cell r="K235" t="str">
            <v>井上　晴佳</v>
          </cell>
          <cell r="M235" t="e">
            <v>#N/A</v>
          </cell>
          <cell r="O235" t="e">
            <v>#N/A</v>
          </cell>
          <cell r="P235">
            <v>193</v>
          </cell>
          <cell r="Q235" t="str">
            <v>DNF</v>
          </cell>
        </row>
        <row r="236">
          <cell r="C236" t="e">
            <v>#N/A</v>
          </cell>
          <cell r="E236" t="e">
            <v>#N/A</v>
          </cell>
          <cell r="G236" t="e">
            <v>#N/A</v>
          </cell>
          <cell r="I236" t="e">
            <v>#N/A</v>
          </cell>
          <cell r="J236" t="str">
            <v>43-9</v>
          </cell>
          <cell r="K236" t="str">
            <v>筒井　亜優美</v>
          </cell>
          <cell r="M236" t="e">
            <v>#N/A</v>
          </cell>
          <cell r="O236" t="e">
            <v>#N/A</v>
          </cell>
          <cell r="P236">
            <v>193</v>
          </cell>
          <cell r="Q236" t="str">
            <v>DNF</v>
          </cell>
        </row>
        <row r="237">
          <cell r="C237" t="e">
            <v>#N/A</v>
          </cell>
          <cell r="E237" t="e">
            <v>#N/A</v>
          </cell>
          <cell r="G237" t="e">
            <v>#N/A</v>
          </cell>
          <cell r="I237" t="e">
            <v>#N/A</v>
          </cell>
          <cell r="J237" t="str">
            <v>46-23</v>
          </cell>
          <cell r="K237" t="str">
            <v>近藤　希</v>
          </cell>
          <cell r="M237" t="e">
            <v>#N/A</v>
          </cell>
          <cell r="O237" t="e">
            <v>#N/A</v>
          </cell>
          <cell r="P237">
            <v>193</v>
          </cell>
          <cell r="Q237" t="str">
            <v>DNF</v>
          </cell>
        </row>
        <row r="238">
          <cell r="C238" t="e">
            <v>#N/A</v>
          </cell>
          <cell r="E238" t="e">
            <v>#N/A</v>
          </cell>
          <cell r="G238" t="e">
            <v>#N/A</v>
          </cell>
          <cell r="I238" t="e">
            <v>#N/A</v>
          </cell>
          <cell r="J238" t="str">
            <v>44-11</v>
          </cell>
          <cell r="K238" t="str">
            <v>関根　卓</v>
          </cell>
          <cell r="M238" t="e">
            <v>#N/A</v>
          </cell>
          <cell r="O238" t="e">
            <v>#N/A</v>
          </cell>
          <cell r="P238">
            <v>193</v>
          </cell>
          <cell r="Q238" t="str">
            <v>DNF</v>
          </cell>
        </row>
        <row r="239">
          <cell r="C239" t="e">
            <v>#N/A</v>
          </cell>
          <cell r="E239" t="e">
            <v>#N/A</v>
          </cell>
          <cell r="G239" t="e">
            <v>#N/A</v>
          </cell>
          <cell r="I239" t="e">
            <v>#N/A</v>
          </cell>
          <cell r="J239" t="str">
            <v>254</v>
          </cell>
          <cell r="K239" t="str">
            <v>島　正信</v>
          </cell>
          <cell r="M239" t="e">
            <v>#N/A</v>
          </cell>
          <cell r="O239" t="e">
            <v>#N/A</v>
          </cell>
          <cell r="P239">
            <v>193</v>
          </cell>
          <cell r="Q239" t="str">
            <v>DNF</v>
          </cell>
        </row>
        <row r="240">
          <cell r="C240" t="e">
            <v>#N/A</v>
          </cell>
          <cell r="E240" t="e">
            <v>#N/A</v>
          </cell>
          <cell r="G240" t="e">
            <v>#N/A</v>
          </cell>
          <cell r="I240" t="e">
            <v>#N/A</v>
          </cell>
          <cell r="J240" t="str">
            <v>20-2</v>
          </cell>
          <cell r="K240" t="str">
            <v>芹澤　美南海</v>
          </cell>
          <cell r="M240" t="e">
            <v>#N/A</v>
          </cell>
          <cell r="O240" t="e">
            <v>#N/A</v>
          </cell>
          <cell r="P240">
            <v>193</v>
          </cell>
          <cell r="Q240" t="str">
            <v>DNF</v>
          </cell>
        </row>
        <row r="241">
          <cell r="C241" t="e">
            <v>#N/A</v>
          </cell>
          <cell r="E241" t="e">
            <v>#N/A</v>
          </cell>
          <cell r="G241" t="e">
            <v>#N/A</v>
          </cell>
          <cell r="I241" t="e">
            <v>#N/A</v>
          </cell>
          <cell r="J241" t="str">
            <v>46-6</v>
          </cell>
          <cell r="K241" t="str">
            <v>朝稲　源太</v>
          </cell>
          <cell r="M241" t="e">
            <v>#N/A</v>
          </cell>
          <cell r="O241" t="e">
            <v>#N/A</v>
          </cell>
          <cell r="P241">
            <v>193</v>
          </cell>
          <cell r="Q241" t="str">
            <v>DNF</v>
          </cell>
        </row>
        <row r="242">
          <cell r="C242" t="e">
            <v>#N/A</v>
          </cell>
          <cell r="E242" t="e">
            <v>#N/A</v>
          </cell>
          <cell r="G242" t="e">
            <v>#N/A</v>
          </cell>
          <cell r="I242" t="e">
            <v>#N/A</v>
          </cell>
          <cell r="J242" t="str">
            <v>11-94</v>
          </cell>
          <cell r="K242" t="str">
            <v>安田　小佳</v>
          </cell>
          <cell r="M242" t="e">
            <v>#N/A</v>
          </cell>
          <cell r="O242" t="e">
            <v>#N/A</v>
          </cell>
          <cell r="P242">
            <v>193</v>
          </cell>
          <cell r="Q242" t="str">
            <v>DNF</v>
          </cell>
        </row>
        <row r="243">
          <cell r="C243" t="e">
            <v>#N/A</v>
          </cell>
          <cell r="E243" t="e">
            <v>#N/A</v>
          </cell>
          <cell r="G243" t="e">
            <v>#N/A</v>
          </cell>
          <cell r="I243" t="e">
            <v>#N/A</v>
          </cell>
          <cell r="J243" t="str">
            <v>11-58</v>
          </cell>
          <cell r="K243" t="str">
            <v>岸本　翔</v>
          </cell>
          <cell r="M243" t="e">
            <v>#N/A</v>
          </cell>
          <cell r="O243" t="e">
            <v>#N/A</v>
          </cell>
          <cell r="P243">
            <v>193</v>
          </cell>
          <cell r="Q243" t="str">
            <v>DNF</v>
          </cell>
        </row>
        <row r="244">
          <cell r="C244" t="e">
            <v>#N/A</v>
          </cell>
          <cell r="E244" t="e">
            <v>#N/A</v>
          </cell>
          <cell r="G244" t="e">
            <v>#N/A</v>
          </cell>
          <cell r="I244" t="e">
            <v>#N/A</v>
          </cell>
          <cell r="J244" t="str">
            <v>53-0</v>
          </cell>
          <cell r="K244" t="str">
            <v>澤野　大暉</v>
          </cell>
          <cell r="M244" t="e">
            <v>#N/A</v>
          </cell>
          <cell r="O244" t="e">
            <v>#N/A</v>
          </cell>
          <cell r="P244">
            <v>193</v>
          </cell>
          <cell r="Q244" t="str">
            <v>DNF</v>
          </cell>
        </row>
        <row r="245">
          <cell r="C245" t="e">
            <v>#N/A</v>
          </cell>
          <cell r="E245" t="e">
            <v>#N/A</v>
          </cell>
          <cell r="G245" t="e">
            <v>#N/A</v>
          </cell>
          <cell r="I245" t="e">
            <v>#N/A</v>
          </cell>
          <cell r="J245" t="str">
            <v>43-5</v>
          </cell>
          <cell r="K245" t="str">
            <v>高宮　悠太郎</v>
          </cell>
          <cell r="M245" t="e">
            <v>#N/A</v>
          </cell>
          <cell r="O245" t="e">
            <v>#N/A</v>
          </cell>
          <cell r="P245">
            <v>193</v>
          </cell>
          <cell r="Q245" t="str">
            <v>DNF</v>
          </cell>
        </row>
        <row r="246">
          <cell r="C246" t="e">
            <v>#N/A</v>
          </cell>
          <cell r="E246" t="e">
            <v>#N/A</v>
          </cell>
          <cell r="G246" t="e">
            <v>#N/A</v>
          </cell>
          <cell r="I246" t="e">
            <v>#N/A</v>
          </cell>
          <cell r="J246" t="str">
            <v>17-4</v>
          </cell>
          <cell r="K246" t="str">
            <v>原　久美子</v>
          </cell>
          <cell r="M246" t="e">
            <v>#N/A</v>
          </cell>
          <cell r="O246" t="e">
            <v>#N/A</v>
          </cell>
          <cell r="P246">
            <v>193</v>
          </cell>
          <cell r="Q246" t="str">
            <v>DNF</v>
          </cell>
        </row>
        <row r="247">
          <cell r="C247" t="e">
            <v>#N/A</v>
          </cell>
          <cell r="E247" t="e">
            <v>#N/A</v>
          </cell>
          <cell r="G247" t="e">
            <v>#N/A</v>
          </cell>
          <cell r="I247" t="e">
            <v>#N/A</v>
          </cell>
          <cell r="J247" t="str">
            <v>77-21</v>
          </cell>
          <cell r="K247" t="str">
            <v>中野　佑美</v>
          </cell>
          <cell r="M247" t="e">
            <v>#N/A</v>
          </cell>
          <cell r="O247" t="e">
            <v>#N/A</v>
          </cell>
          <cell r="P247">
            <v>193</v>
          </cell>
          <cell r="Q247" t="str">
            <v>DNF</v>
          </cell>
        </row>
        <row r="248">
          <cell r="C248" t="e">
            <v>#N/A</v>
          </cell>
          <cell r="E248" t="e">
            <v>#N/A</v>
          </cell>
          <cell r="G248" t="e">
            <v>#N/A</v>
          </cell>
          <cell r="I248" t="e">
            <v>#N/A</v>
          </cell>
          <cell r="J248" t="str">
            <v>7</v>
          </cell>
          <cell r="K248" t="str">
            <v>内海　学</v>
          </cell>
          <cell r="M248" t="e">
            <v>#N/A</v>
          </cell>
          <cell r="O248" t="e">
            <v>#N/A</v>
          </cell>
          <cell r="P248">
            <v>193</v>
          </cell>
          <cell r="Q248" t="str">
            <v>DNF</v>
          </cell>
        </row>
        <row r="249">
          <cell r="C249" t="e">
            <v>#N/A</v>
          </cell>
          <cell r="E249" t="e">
            <v>#N/A</v>
          </cell>
          <cell r="G249" t="e">
            <v>#N/A</v>
          </cell>
          <cell r="I249" t="e">
            <v>#N/A</v>
          </cell>
          <cell r="J249" t="str">
            <v>16-2</v>
          </cell>
          <cell r="K249" t="str">
            <v>村西　佑規</v>
          </cell>
          <cell r="M249" t="e">
            <v>#N/A</v>
          </cell>
          <cell r="O249" t="e">
            <v>#N/A</v>
          </cell>
          <cell r="P249">
            <v>193</v>
          </cell>
          <cell r="Q249" t="str">
            <v>DNF</v>
          </cell>
        </row>
        <row r="250">
          <cell r="C250" t="e">
            <v>#N/A</v>
          </cell>
          <cell r="E250" t="e">
            <v>#N/A</v>
          </cell>
          <cell r="G250" t="e">
            <v>#N/A</v>
          </cell>
          <cell r="I250" t="e">
            <v>#N/A</v>
          </cell>
          <cell r="J250" t="str">
            <v>46-0</v>
          </cell>
          <cell r="K250" t="str">
            <v>神成　紘史朗</v>
          </cell>
          <cell r="M250" t="e">
            <v>#N/A</v>
          </cell>
          <cell r="O250" t="e">
            <v>#N/A</v>
          </cell>
          <cell r="P250">
            <v>193</v>
          </cell>
          <cell r="Q250" t="str">
            <v>DNF</v>
          </cell>
        </row>
        <row r="251">
          <cell r="C251" t="e">
            <v>#N/A</v>
          </cell>
          <cell r="E251" t="e">
            <v>#N/A</v>
          </cell>
          <cell r="G251" t="e">
            <v>#N/A</v>
          </cell>
          <cell r="I251" t="e">
            <v>#N/A</v>
          </cell>
          <cell r="J251" t="str">
            <v>12-34</v>
          </cell>
          <cell r="K251" t="str">
            <v>高橋　一稀</v>
          </cell>
          <cell r="M251" t="e">
            <v>#N/A</v>
          </cell>
          <cell r="O251" t="e">
            <v>#N/A</v>
          </cell>
          <cell r="P251">
            <v>193</v>
          </cell>
          <cell r="Q251" t="str">
            <v>DNF</v>
          </cell>
        </row>
        <row r="252">
          <cell r="C252" t="e">
            <v>#N/A</v>
          </cell>
          <cell r="E252" t="e">
            <v>#N/A</v>
          </cell>
          <cell r="G252" t="e">
            <v>#N/A</v>
          </cell>
          <cell r="I252" t="e">
            <v>#N/A</v>
          </cell>
          <cell r="J252" t="str">
            <v>87-3</v>
          </cell>
          <cell r="K252" t="str">
            <v>大塚　智史</v>
          </cell>
          <cell r="M252" t="e">
            <v>#N/A</v>
          </cell>
          <cell r="O252" t="e">
            <v>#N/A</v>
          </cell>
          <cell r="P252">
            <v>193</v>
          </cell>
          <cell r="Q252" t="str">
            <v>DNF</v>
          </cell>
        </row>
        <row r="253">
          <cell r="C253" t="e">
            <v>#N/A</v>
          </cell>
          <cell r="E253" t="e">
            <v>#N/A</v>
          </cell>
          <cell r="G253" t="e">
            <v>#N/A</v>
          </cell>
          <cell r="I253" t="e">
            <v>#N/A</v>
          </cell>
          <cell r="J253" t="str">
            <v>11-3</v>
          </cell>
          <cell r="K253" t="str">
            <v>島田　有希乃</v>
          </cell>
          <cell r="M253" t="e">
            <v>#N/A</v>
          </cell>
          <cell r="O253" t="e">
            <v>#N/A</v>
          </cell>
          <cell r="P253">
            <v>193</v>
          </cell>
          <cell r="Q253" t="str">
            <v>DNF</v>
          </cell>
        </row>
        <row r="254">
          <cell r="C254" t="e">
            <v>#N/A</v>
          </cell>
          <cell r="E254" t="e">
            <v>#N/A</v>
          </cell>
          <cell r="G254" t="e">
            <v>#N/A</v>
          </cell>
          <cell r="I254" t="e">
            <v>#N/A</v>
          </cell>
          <cell r="J254" t="str">
            <v>3-27</v>
          </cell>
          <cell r="K254" t="str">
            <v>永山　瑛里</v>
          </cell>
          <cell r="M254" t="e">
            <v>#N/A</v>
          </cell>
          <cell r="O254" t="e">
            <v>#N/A</v>
          </cell>
          <cell r="P254">
            <v>193</v>
          </cell>
          <cell r="Q254" t="str">
            <v>DNF</v>
          </cell>
        </row>
        <row r="255">
          <cell r="C255" t="e">
            <v>#N/A</v>
          </cell>
          <cell r="E255" t="e">
            <v>#N/A</v>
          </cell>
          <cell r="G255" t="e">
            <v>#N/A</v>
          </cell>
          <cell r="I255" t="e">
            <v>#N/A</v>
          </cell>
          <cell r="J255" t="str">
            <v>19-3</v>
          </cell>
          <cell r="K255" t="str">
            <v>巻堂　裕亮</v>
          </cell>
          <cell r="M255" t="e">
            <v>#N/A</v>
          </cell>
          <cell r="O255" t="e">
            <v>#N/A</v>
          </cell>
          <cell r="P255">
            <v>193</v>
          </cell>
          <cell r="Q255" t="str">
            <v>DNF</v>
          </cell>
        </row>
        <row r="256">
          <cell r="C256" t="e">
            <v>#N/A</v>
          </cell>
          <cell r="E256" t="e">
            <v>#N/A</v>
          </cell>
          <cell r="G256" t="e">
            <v>#N/A</v>
          </cell>
          <cell r="I256" t="e">
            <v>#N/A</v>
          </cell>
          <cell r="J256" t="str">
            <v>46-17</v>
          </cell>
          <cell r="K256" t="str">
            <v>田中　玄基</v>
          </cell>
          <cell r="M256" t="e">
            <v>#N/A</v>
          </cell>
          <cell r="O256" t="e">
            <v>#N/A</v>
          </cell>
          <cell r="P256">
            <v>193</v>
          </cell>
          <cell r="Q256" t="str">
            <v>DNF</v>
          </cell>
        </row>
        <row r="257">
          <cell r="C257" t="e">
            <v>#N/A</v>
          </cell>
          <cell r="E257" t="e">
            <v>#N/A</v>
          </cell>
          <cell r="G257" t="e">
            <v>#N/A</v>
          </cell>
          <cell r="I257" t="e">
            <v>#N/A</v>
          </cell>
          <cell r="J257" t="str">
            <v>3-4</v>
          </cell>
          <cell r="K257" t="str">
            <v>秀縞　光慶</v>
          </cell>
          <cell r="M257" t="e">
            <v>#N/A</v>
          </cell>
          <cell r="O257" t="e">
            <v>#N/A</v>
          </cell>
          <cell r="P257">
            <v>193</v>
          </cell>
          <cell r="Q257" t="str">
            <v>DNF</v>
          </cell>
        </row>
        <row r="258">
          <cell r="C258" t="e">
            <v>#N/A</v>
          </cell>
          <cell r="E258" t="e">
            <v>#N/A</v>
          </cell>
          <cell r="G258" t="e">
            <v>#N/A</v>
          </cell>
          <cell r="I258" t="e">
            <v>#N/A</v>
          </cell>
          <cell r="J258" t="str">
            <v>77-24</v>
          </cell>
          <cell r="K258" t="str">
            <v>山崎　香織</v>
          </cell>
          <cell r="M258" t="e">
            <v>#N/A</v>
          </cell>
          <cell r="O258" t="e">
            <v>#N/A</v>
          </cell>
          <cell r="P258">
            <v>193</v>
          </cell>
          <cell r="Q258" t="str">
            <v>DNF</v>
          </cell>
        </row>
        <row r="259">
          <cell r="C259" t="e">
            <v>#N/A</v>
          </cell>
          <cell r="E259" t="e">
            <v>#N/A</v>
          </cell>
          <cell r="G259" t="e">
            <v>#N/A</v>
          </cell>
          <cell r="I259" t="e">
            <v>#N/A</v>
          </cell>
          <cell r="J259" t="str">
            <v>11-99</v>
          </cell>
          <cell r="K259" t="str">
            <v>安西　航洋</v>
          </cell>
          <cell r="M259" t="e">
            <v>#N/A</v>
          </cell>
          <cell r="O259" t="e">
            <v>#N/A</v>
          </cell>
          <cell r="P259">
            <v>193</v>
          </cell>
          <cell r="Q259" t="str">
            <v>DNF</v>
          </cell>
        </row>
        <row r="260">
          <cell r="C260" t="e">
            <v>#N/A</v>
          </cell>
          <cell r="E260" t="e">
            <v>#N/A</v>
          </cell>
          <cell r="G260" t="e">
            <v>#N/A</v>
          </cell>
          <cell r="I260" t="e">
            <v>#N/A</v>
          </cell>
          <cell r="J260" t="str">
            <v>17-9</v>
          </cell>
          <cell r="K260" t="str">
            <v>高山　葵</v>
          </cell>
          <cell r="M260" t="e">
            <v>#N/A</v>
          </cell>
          <cell r="O260" t="e">
            <v>#N/A</v>
          </cell>
          <cell r="P260">
            <v>193</v>
          </cell>
          <cell r="Q260" t="str">
            <v>DNF</v>
          </cell>
        </row>
        <row r="261">
          <cell r="C261" t="e">
            <v>#N/A</v>
          </cell>
          <cell r="E261" t="e">
            <v>#N/A</v>
          </cell>
          <cell r="G261" t="e">
            <v>#N/A</v>
          </cell>
          <cell r="I261" t="e">
            <v>#N/A</v>
          </cell>
          <cell r="J261" t="str">
            <v>11-4</v>
          </cell>
          <cell r="K261" t="str">
            <v>石田　祥</v>
          </cell>
          <cell r="M261" t="e">
            <v>#N/A</v>
          </cell>
          <cell r="O261" t="e">
            <v>#N/A</v>
          </cell>
          <cell r="P261">
            <v>193</v>
          </cell>
          <cell r="Q261" t="str">
            <v>DNF</v>
          </cell>
        </row>
        <row r="262">
          <cell r="C262" t="e">
            <v>#N/A</v>
          </cell>
          <cell r="E262" t="e">
            <v>#N/A</v>
          </cell>
          <cell r="G262" t="e">
            <v>#N/A</v>
          </cell>
          <cell r="I262" t="e">
            <v>#N/A</v>
          </cell>
          <cell r="J262" t="str">
            <v>3-15</v>
          </cell>
          <cell r="K262" t="str">
            <v>大竹　希実</v>
          </cell>
          <cell r="M262" t="e">
            <v>#N/A</v>
          </cell>
          <cell r="O262" t="e">
            <v>#N/A</v>
          </cell>
          <cell r="P262">
            <v>193</v>
          </cell>
          <cell r="Q262" t="str">
            <v>DNF</v>
          </cell>
        </row>
        <row r="263">
          <cell r="C263" t="e">
            <v>#N/A</v>
          </cell>
          <cell r="E263" t="e">
            <v>#N/A</v>
          </cell>
          <cell r="G263" t="e">
            <v>#N/A</v>
          </cell>
          <cell r="I263" t="e">
            <v>#N/A</v>
          </cell>
          <cell r="J263" t="str">
            <v>11-23</v>
          </cell>
          <cell r="K263" t="str">
            <v>富永　耕平</v>
          </cell>
          <cell r="M263" t="e">
            <v>#N/A</v>
          </cell>
          <cell r="O263" t="e">
            <v>#N/A</v>
          </cell>
          <cell r="P263">
            <v>193</v>
          </cell>
          <cell r="Q263" t="str">
            <v>DNF</v>
          </cell>
        </row>
        <row r="264">
          <cell r="C264" t="e">
            <v>#N/A</v>
          </cell>
          <cell r="E264" t="e">
            <v>#N/A</v>
          </cell>
          <cell r="G264" t="e">
            <v>#N/A</v>
          </cell>
          <cell r="I264" t="e">
            <v>#N/A</v>
          </cell>
          <cell r="J264" t="str">
            <v>11-9</v>
          </cell>
          <cell r="K264" t="str">
            <v>小幡　瑠哉</v>
          </cell>
          <cell r="M264" t="e">
            <v>#N/A</v>
          </cell>
          <cell r="O264" t="e">
            <v>#N/A</v>
          </cell>
          <cell r="P264">
            <v>193</v>
          </cell>
          <cell r="Q264" t="str">
            <v>DNF</v>
          </cell>
        </row>
        <row r="265">
          <cell r="C265" t="e">
            <v>#N/A</v>
          </cell>
          <cell r="E265" t="e">
            <v>#N/A</v>
          </cell>
          <cell r="G265" t="e">
            <v>#N/A</v>
          </cell>
          <cell r="I265" t="e">
            <v>#N/A</v>
          </cell>
          <cell r="J265" t="str">
            <v>35-45</v>
          </cell>
          <cell r="K265" t="str">
            <v>小川　拓洋</v>
          </cell>
          <cell r="M265" t="e">
            <v>#N/A</v>
          </cell>
          <cell r="O265" t="e">
            <v>#N/A</v>
          </cell>
          <cell r="P265">
            <v>193</v>
          </cell>
          <cell r="Q265" t="str">
            <v>DNF</v>
          </cell>
        </row>
        <row r="266">
          <cell r="C266" t="e">
            <v>#N/A</v>
          </cell>
          <cell r="E266" t="e">
            <v>#N/A</v>
          </cell>
          <cell r="G266" t="e">
            <v>#N/A</v>
          </cell>
          <cell r="I266" t="e">
            <v>#N/A</v>
          </cell>
          <cell r="J266" t="str">
            <v>12-27</v>
          </cell>
          <cell r="K266" t="str">
            <v>中嶋　有佳梨</v>
          </cell>
          <cell r="M266" t="e">
            <v>#N/A</v>
          </cell>
          <cell r="O266" t="e">
            <v>#N/A</v>
          </cell>
          <cell r="P266">
            <v>193</v>
          </cell>
          <cell r="Q266" t="str">
            <v>DNF</v>
          </cell>
        </row>
        <row r="267">
          <cell r="C267" t="e">
            <v>#N/A</v>
          </cell>
          <cell r="E267" t="e">
            <v>#N/A</v>
          </cell>
          <cell r="G267" t="e">
            <v>#N/A</v>
          </cell>
          <cell r="I267" t="e">
            <v>#N/A</v>
          </cell>
          <cell r="J267" t="str">
            <v>77-87</v>
          </cell>
          <cell r="K267" t="str">
            <v>中田　佳樹</v>
          </cell>
          <cell r="M267" t="e">
            <v>#N/A</v>
          </cell>
          <cell r="O267" t="e">
            <v>#N/A</v>
          </cell>
          <cell r="P267">
            <v>193</v>
          </cell>
          <cell r="Q267" t="str">
            <v>DNF</v>
          </cell>
        </row>
        <row r="268">
          <cell r="C268" t="e">
            <v>#N/A</v>
          </cell>
          <cell r="E268" t="e">
            <v>#N/A</v>
          </cell>
          <cell r="G268" t="e">
            <v>#N/A</v>
          </cell>
          <cell r="I268" t="e">
            <v>#N/A</v>
          </cell>
          <cell r="J268" t="str">
            <v>17-18</v>
          </cell>
          <cell r="K268" t="str">
            <v>岡崎　夏樹</v>
          </cell>
          <cell r="M268" t="e">
            <v>#N/A</v>
          </cell>
          <cell r="O268" t="e">
            <v>#N/A</v>
          </cell>
          <cell r="P268">
            <v>193</v>
          </cell>
          <cell r="Q268" t="str">
            <v>DNF</v>
          </cell>
        </row>
        <row r="269">
          <cell r="C269" t="e">
            <v>#N/A</v>
          </cell>
          <cell r="E269" t="e">
            <v>#N/A</v>
          </cell>
          <cell r="G269" t="e">
            <v>#N/A</v>
          </cell>
          <cell r="I269" t="e">
            <v>#N/A</v>
          </cell>
          <cell r="J269" t="str">
            <v>10-12</v>
          </cell>
          <cell r="K269" t="str">
            <v>穴井　涼太</v>
          </cell>
          <cell r="M269" t="e">
            <v>#N/A</v>
          </cell>
          <cell r="O269" t="e">
            <v>#N/A</v>
          </cell>
          <cell r="P269">
            <v>193</v>
          </cell>
          <cell r="Q269" t="str">
            <v>DNF</v>
          </cell>
        </row>
        <row r="270">
          <cell r="C270" t="e">
            <v>#N/A</v>
          </cell>
          <cell r="E270" t="e">
            <v>#N/A</v>
          </cell>
          <cell r="G270" t="e">
            <v>#N/A</v>
          </cell>
          <cell r="I270" t="e">
            <v>#N/A</v>
          </cell>
          <cell r="J270" t="str">
            <v>17-5</v>
          </cell>
          <cell r="K270" t="str">
            <v>久内　彩洋子</v>
          </cell>
          <cell r="M270" t="e">
            <v>#N/A</v>
          </cell>
          <cell r="O270" t="e">
            <v>#N/A</v>
          </cell>
          <cell r="P270">
            <v>193</v>
          </cell>
          <cell r="Q270" t="str">
            <v>DNF</v>
          </cell>
        </row>
        <row r="271">
          <cell r="C271" t="e">
            <v>#N/A</v>
          </cell>
          <cell r="E271" t="e">
            <v>#N/A</v>
          </cell>
          <cell r="G271" t="e">
            <v>#N/A</v>
          </cell>
          <cell r="I271" t="e">
            <v>#N/A</v>
          </cell>
          <cell r="J271" t="str">
            <v>77-19</v>
          </cell>
          <cell r="K271" t="str">
            <v>中島　佳奈子</v>
          </cell>
          <cell r="M271" t="e">
            <v>#N/A</v>
          </cell>
          <cell r="O271" t="e">
            <v>#N/A</v>
          </cell>
          <cell r="P271">
            <v>193</v>
          </cell>
          <cell r="Q271" t="str">
            <v>DNF</v>
          </cell>
        </row>
        <row r="272">
          <cell r="C272" t="e">
            <v>#N/A</v>
          </cell>
          <cell r="E272" t="e">
            <v>#N/A</v>
          </cell>
          <cell r="G272" t="e">
            <v>#N/A</v>
          </cell>
          <cell r="I272" t="e">
            <v>#N/A</v>
          </cell>
          <cell r="K272" t="e">
            <v>#N/A</v>
          </cell>
          <cell r="M272" t="e">
            <v>#N/A</v>
          </cell>
          <cell r="O272" t="e">
            <v>#N/A</v>
          </cell>
          <cell r="P272">
            <v>193</v>
          </cell>
          <cell r="Q272" t="str">
            <v>DNF</v>
          </cell>
        </row>
        <row r="273">
          <cell r="C273" t="e">
            <v>#N/A</v>
          </cell>
          <cell r="E273" t="e">
            <v>#N/A</v>
          </cell>
          <cell r="G273" t="e">
            <v>#N/A</v>
          </cell>
          <cell r="I273" t="e">
            <v>#N/A</v>
          </cell>
          <cell r="K273" t="e">
            <v>#N/A</v>
          </cell>
          <cell r="M273" t="e">
            <v>#N/A</v>
          </cell>
          <cell r="O273" t="e">
            <v>#N/A</v>
          </cell>
          <cell r="P273">
            <v>193</v>
          </cell>
          <cell r="Q273" t="str">
            <v>DNF</v>
          </cell>
        </row>
        <row r="274">
          <cell r="C274" t="e">
            <v>#N/A</v>
          </cell>
          <cell r="E274" t="e">
            <v>#N/A</v>
          </cell>
          <cell r="G274" t="e">
            <v>#N/A</v>
          </cell>
          <cell r="I274" t="e">
            <v>#N/A</v>
          </cell>
          <cell r="K274" t="e">
            <v>#N/A</v>
          </cell>
          <cell r="M274" t="e">
            <v>#N/A</v>
          </cell>
          <cell r="O274" t="e">
            <v>#N/A</v>
          </cell>
          <cell r="P274">
            <v>193</v>
          </cell>
          <cell r="Q274" t="str">
            <v>DNF</v>
          </cell>
        </row>
        <row r="275">
          <cell r="C275" t="e">
            <v>#N/A</v>
          </cell>
          <cell r="E275" t="e">
            <v>#N/A</v>
          </cell>
          <cell r="G275" t="e">
            <v>#N/A</v>
          </cell>
          <cell r="I275" t="e">
            <v>#N/A</v>
          </cell>
          <cell r="K275" t="e">
            <v>#N/A</v>
          </cell>
          <cell r="M275" t="e">
            <v>#N/A</v>
          </cell>
          <cell r="O275" t="e">
            <v>#N/A</v>
          </cell>
          <cell r="P275">
            <v>193</v>
          </cell>
          <cell r="Q275" t="str">
            <v>DNF</v>
          </cell>
        </row>
        <row r="276">
          <cell r="C276" t="e">
            <v>#N/A</v>
          </cell>
          <cell r="E276" t="e">
            <v>#N/A</v>
          </cell>
          <cell r="G276" t="e">
            <v>#N/A</v>
          </cell>
          <cell r="I276" t="e">
            <v>#N/A</v>
          </cell>
          <cell r="K276" t="e">
            <v>#N/A</v>
          </cell>
          <cell r="M276" t="e">
            <v>#N/A</v>
          </cell>
          <cell r="O276" t="e">
            <v>#N/A</v>
          </cell>
          <cell r="P276">
            <v>193</v>
          </cell>
          <cell r="Q276" t="str">
            <v>DNF</v>
          </cell>
        </row>
        <row r="277">
          <cell r="C277" t="e">
            <v>#N/A</v>
          </cell>
          <cell r="E277" t="e">
            <v>#N/A</v>
          </cell>
          <cell r="G277" t="e">
            <v>#N/A</v>
          </cell>
          <cell r="I277" t="e">
            <v>#N/A</v>
          </cell>
          <cell r="K277" t="e">
            <v>#N/A</v>
          </cell>
          <cell r="M277" t="e">
            <v>#N/A</v>
          </cell>
          <cell r="O277" t="e">
            <v>#N/A</v>
          </cell>
          <cell r="P277">
            <v>193</v>
          </cell>
          <cell r="Q277" t="str">
            <v>DNF</v>
          </cell>
        </row>
        <row r="278">
          <cell r="C278" t="e">
            <v>#N/A</v>
          </cell>
          <cell r="E278" t="e">
            <v>#N/A</v>
          </cell>
          <cell r="G278" t="e">
            <v>#N/A</v>
          </cell>
          <cell r="I278" t="e">
            <v>#N/A</v>
          </cell>
          <cell r="K278" t="e">
            <v>#N/A</v>
          </cell>
          <cell r="M278" t="e">
            <v>#N/A</v>
          </cell>
          <cell r="O278" t="e">
            <v>#N/A</v>
          </cell>
          <cell r="P278">
            <v>193</v>
          </cell>
          <cell r="Q278" t="str">
            <v>DNF</v>
          </cell>
        </row>
        <row r="279">
          <cell r="C279" t="e">
            <v>#N/A</v>
          </cell>
          <cell r="E279" t="e">
            <v>#N/A</v>
          </cell>
          <cell r="G279" t="e">
            <v>#N/A</v>
          </cell>
          <cell r="I279" t="e">
            <v>#N/A</v>
          </cell>
          <cell r="K279" t="e">
            <v>#N/A</v>
          </cell>
          <cell r="M279" t="e">
            <v>#N/A</v>
          </cell>
          <cell r="O279" t="e">
            <v>#N/A</v>
          </cell>
          <cell r="P279">
            <v>193</v>
          </cell>
          <cell r="Q279" t="str">
            <v>DNF</v>
          </cell>
        </row>
        <row r="280">
          <cell r="C280" t="e">
            <v>#N/A</v>
          </cell>
          <cell r="E280" t="e">
            <v>#N/A</v>
          </cell>
          <cell r="G280" t="e">
            <v>#N/A</v>
          </cell>
          <cell r="I280" t="e">
            <v>#N/A</v>
          </cell>
          <cell r="K280" t="e">
            <v>#N/A</v>
          </cell>
          <cell r="M280" t="e">
            <v>#N/A</v>
          </cell>
          <cell r="O280" t="e">
            <v>#N/A</v>
          </cell>
          <cell r="P280">
            <v>193</v>
          </cell>
          <cell r="Q280" t="str">
            <v>DNF</v>
          </cell>
        </row>
        <row r="281">
          <cell r="C281" t="e">
            <v>#N/A</v>
          </cell>
          <cell r="E281" t="e">
            <v>#N/A</v>
          </cell>
          <cell r="G281" t="e">
            <v>#N/A</v>
          </cell>
          <cell r="I281" t="e">
            <v>#N/A</v>
          </cell>
          <cell r="K281" t="e">
            <v>#N/A</v>
          </cell>
          <cell r="M281" t="e">
            <v>#N/A</v>
          </cell>
          <cell r="O281" t="e">
            <v>#N/A</v>
          </cell>
          <cell r="P281">
            <v>193</v>
          </cell>
          <cell r="Q281" t="str">
            <v>DNF</v>
          </cell>
        </row>
        <row r="282">
          <cell r="C282" t="e">
            <v>#N/A</v>
          </cell>
          <cell r="E282" t="e">
            <v>#N/A</v>
          </cell>
          <cell r="G282" t="e">
            <v>#N/A</v>
          </cell>
          <cell r="I282" t="e">
            <v>#N/A</v>
          </cell>
          <cell r="K282" t="e">
            <v>#N/A</v>
          </cell>
          <cell r="M282" t="e">
            <v>#N/A</v>
          </cell>
          <cell r="O282" t="e">
            <v>#N/A</v>
          </cell>
          <cell r="P282">
            <v>193</v>
          </cell>
          <cell r="Q282" t="str">
            <v>DNF</v>
          </cell>
        </row>
        <row r="283">
          <cell r="C283" t="e">
            <v>#N/A</v>
          </cell>
          <cell r="E283" t="e">
            <v>#N/A</v>
          </cell>
          <cell r="G283" t="e">
            <v>#N/A</v>
          </cell>
          <cell r="I283" t="e">
            <v>#N/A</v>
          </cell>
          <cell r="K283" t="e">
            <v>#N/A</v>
          </cell>
          <cell r="M283" t="e">
            <v>#N/A</v>
          </cell>
          <cell r="O283" t="e">
            <v>#N/A</v>
          </cell>
          <cell r="P283">
            <v>193</v>
          </cell>
          <cell r="Q283" t="str">
            <v>DNF</v>
          </cell>
        </row>
        <row r="284">
          <cell r="C284" t="e">
            <v>#N/A</v>
          </cell>
          <cell r="E284" t="e">
            <v>#N/A</v>
          </cell>
          <cell r="G284" t="e">
            <v>#N/A</v>
          </cell>
          <cell r="I284" t="e">
            <v>#N/A</v>
          </cell>
          <cell r="K284" t="e">
            <v>#N/A</v>
          </cell>
          <cell r="M284" t="e">
            <v>#N/A</v>
          </cell>
          <cell r="O284" t="e">
            <v>#N/A</v>
          </cell>
          <cell r="P284">
            <v>193</v>
          </cell>
          <cell r="Q284" t="str">
            <v>DNF</v>
          </cell>
        </row>
        <row r="285">
          <cell r="C285" t="e">
            <v>#N/A</v>
          </cell>
          <cell r="E285" t="e">
            <v>#N/A</v>
          </cell>
          <cell r="G285" t="e">
            <v>#N/A</v>
          </cell>
          <cell r="I285" t="e">
            <v>#N/A</v>
          </cell>
          <cell r="K285" t="e">
            <v>#N/A</v>
          </cell>
          <cell r="M285" t="e">
            <v>#N/A</v>
          </cell>
          <cell r="O285" t="e">
            <v>#N/A</v>
          </cell>
          <cell r="P285">
            <v>193</v>
          </cell>
          <cell r="Q285" t="str">
            <v>DNF</v>
          </cell>
        </row>
        <row r="286">
          <cell r="C286" t="e">
            <v>#N/A</v>
          </cell>
          <cell r="E286" t="e">
            <v>#N/A</v>
          </cell>
          <cell r="G286" t="e">
            <v>#N/A</v>
          </cell>
          <cell r="I286" t="e">
            <v>#N/A</v>
          </cell>
          <cell r="K286" t="e">
            <v>#N/A</v>
          </cell>
          <cell r="M286" t="e">
            <v>#N/A</v>
          </cell>
          <cell r="O286" t="e">
            <v>#N/A</v>
          </cell>
          <cell r="P286">
            <v>193</v>
          </cell>
          <cell r="Q286" t="str">
            <v>DNF</v>
          </cell>
        </row>
        <row r="287">
          <cell r="C287" t="e">
            <v>#N/A</v>
          </cell>
          <cell r="E287" t="e">
            <v>#N/A</v>
          </cell>
          <cell r="G287" t="e">
            <v>#N/A</v>
          </cell>
          <cell r="I287" t="e">
            <v>#N/A</v>
          </cell>
          <cell r="K287" t="e">
            <v>#N/A</v>
          </cell>
          <cell r="M287" t="e">
            <v>#N/A</v>
          </cell>
          <cell r="O287" t="e">
            <v>#N/A</v>
          </cell>
          <cell r="P287">
            <v>193</v>
          </cell>
          <cell r="Q287" t="str">
            <v>DNF</v>
          </cell>
        </row>
        <row r="288">
          <cell r="C288" t="e">
            <v>#N/A</v>
          </cell>
          <cell r="E288" t="e">
            <v>#N/A</v>
          </cell>
          <cell r="G288" t="e">
            <v>#N/A</v>
          </cell>
          <cell r="I288" t="e">
            <v>#N/A</v>
          </cell>
          <cell r="K288" t="e">
            <v>#N/A</v>
          </cell>
          <cell r="M288" t="e">
            <v>#N/A</v>
          </cell>
          <cell r="O288" t="e">
            <v>#N/A</v>
          </cell>
          <cell r="P288">
            <v>193</v>
          </cell>
          <cell r="Q288" t="str">
            <v>DNF</v>
          </cell>
        </row>
        <row r="289">
          <cell r="C289" t="e">
            <v>#N/A</v>
          </cell>
          <cell r="E289" t="e">
            <v>#N/A</v>
          </cell>
          <cell r="G289" t="e">
            <v>#N/A</v>
          </cell>
          <cell r="I289" t="e">
            <v>#N/A</v>
          </cell>
          <cell r="K289" t="e">
            <v>#N/A</v>
          </cell>
          <cell r="M289" t="e">
            <v>#N/A</v>
          </cell>
          <cell r="O289" t="e">
            <v>#N/A</v>
          </cell>
          <cell r="P289">
            <v>193</v>
          </cell>
          <cell r="Q289" t="str">
            <v>DNF</v>
          </cell>
        </row>
        <row r="290">
          <cell r="C290" t="e">
            <v>#N/A</v>
          </cell>
          <cell r="E290" t="e">
            <v>#N/A</v>
          </cell>
          <cell r="G290" t="e">
            <v>#N/A</v>
          </cell>
          <cell r="I290" t="e">
            <v>#N/A</v>
          </cell>
          <cell r="K290" t="e">
            <v>#N/A</v>
          </cell>
          <cell r="M290" t="e">
            <v>#N/A</v>
          </cell>
          <cell r="O290" t="e">
            <v>#N/A</v>
          </cell>
          <cell r="P290">
            <v>193</v>
          </cell>
          <cell r="Q290" t="str">
            <v>DNF</v>
          </cell>
        </row>
        <row r="291">
          <cell r="C291" t="e">
            <v>#N/A</v>
          </cell>
          <cell r="E291" t="e">
            <v>#N/A</v>
          </cell>
          <cell r="G291" t="e">
            <v>#N/A</v>
          </cell>
          <cell r="I291" t="e">
            <v>#N/A</v>
          </cell>
          <cell r="K291" t="e">
            <v>#N/A</v>
          </cell>
          <cell r="M291" t="e">
            <v>#N/A</v>
          </cell>
          <cell r="O291" t="e">
            <v>#N/A</v>
          </cell>
          <cell r="P291">
            <v>193</v>
          </cell>
          <cell r="Q291" t="str">
            <v>DNF</v>
          </cell>
        </row>
        <row r="292">
          <cell r="C292" t="e">
            <v>#N/A</v>
          </cell>
          <cell r="E292" t="e">
            <v>#N/A</v>
          </cell>
          <cell r="G292" t="e">
            <v>#N/A</v>
          </cell>
          <cell r="I292" t="e">
            <v>#N/A</v>
          </cell>
          <cell r="K292" t="e">
            <v>#N/A</v>
          </cell>
          <cell r="M292" t="e">
            <v>#N/A</v>
          </cell>
          <cell r="O292" t="e">
            <v>#N/A</v>
          </cell>
          <cell r="P292">
            <v>193</v>
          </cell>
          <cell r="Q292" t="str">
            <v>DNF</v>
          </cell>
        </row>
        <row r="293">
          <cell r="C293" t="e">
            <v>#N/A</v>
          </cell>
          <cell r="E293" t="e">
            <v>#N/A</v>
          </cell>
          <cell r="G293" t="e">
            <v>#N/A</v>
          </cell>
          <cell r="I293" t="e">
            <v>#N/A</v>
          </cell>
          <cell r="K293" t="e">
            <v>#N/A</v>
          </cell>
          <cell r="M293" t="e">
            <v>#N/A</v>
          </cell>
          <cell r="O293" t="e">
            <v>#N/A</v>
          </cell>
          <cell r="P293">
            <v>193</v>
          </cell>
          <cell r="Q293" t="str">
            <v>DNF</v>
          </cell>
        </row>
        <row r="294">
          <cell r="C294" t="e">
            <v>#N/A</v>
          </cell>
          <cell r="E294" t="e">
            <v>#N/A</v>
          </cell>
          <cell r="G294" t="e">
            <v>#N/A</v>
          </cell>
          <cell r="I294" t="e">
            <v>#N/A</v>
          </cell>
          <cell r="K294" t="e">
            <v>#N/A</v>
          </cell>
          <cell r="M294" t="e">
            <v>#N/A</v>
          </cell>
          <cell r="O294" t="e">
            <v>#N/A</v>
          </cell>
          <cell r="P294">
            <v>193</v>
          </cell>
          <cell r="Q294" t="str">
            <v>DNF</v>
          </cell>
        </row>
        <row r="295">
          <cell r="C295" t="e">
            <v>#N/A</v>
          </cell>
          <cell r="E295" t="e">
            <v>#N/A</v>
          </cell>
          <cell r="G295" t="e">
            <v>#N/A</v>
          </cell>
          <cell r="I295" t="e">
            <v>#N/A</v>
          </cell>
          <cell r="K295" t="e">
            <v>#N/A</v>
          </cell>
          <cell r="L295" t="str">
            <v>10-14</v>
          </cell>
          <cell r="M295" t="str">
            <v>赤井　里菜</v>
          </cell>
          <cell r="O295" t="e">
            <v>#N/A</v>
          </cell>
          <cell r="P295">
            <v>193</v>
          </cell>
          <cell r="Q295" t="str">
            <v>DSQ</v>
          </cell>
        </row>
        <row r="296">
          <cell r="C296" t="e">
            <v>#N/A</v>
          </cell>
          <cell r="E296" t="e">
            <v>#N/A</v>
          </cell>
          <cell r="G296" t="e">
            <v>#N/A</v>
          </cell>
          <cell r="I296" t="e">
            <v>#N/A</v>
          </cell>
          <cell r="K296" t="e">
            <v>#N/A</v>
          </cell>
          <cell r="M296" t="e">
            <v>#N/A</v>
          </cell>
          <cell r="O296" t="e">
            <v>#N/A</v>
          </cell>
          <cell r="P296">
            <v>193</v>
          </cell>
          <cell r="Q296" t="str">
            <v>DSQ</v>
          </cell>
        </row>
        <row r="297">
          <cell r="C297" t="e">
            <v>#N/A</v>
          </cell>
          <cell r="E297" t="e">
            <v>#N/A</v>
          </cell>
          <cell r="G297" t="e">
            <v>#N/A</v>
          </cell>
          <cell r="I297" t="e">
            <v>#N/A</v>
          </cell>
          <cell r="K297" t="e">
            <v>#N/A</v>
          </cell>
          <cell r="M297" t="e">
            <v>#N/A</v>
          </cell>
          <cell r="O297" t="e">
            <v>#N/A</v>
          </cell>
          <cell r="P297">
            <v>193</v>
          </cell>
          <cell r="Q297" t="str">
            <v>DSQ</v>
          </cell>
        </row>
        <row r="298">
          <cell r="C298" t="e">
            <v>#N/A</v>
          </cell>
          <cell r="E298" t="e">
            <v>#N/A</v>
          </cell>
          <cell r="G298" t="e">
            <v>#N/A</v>
          </cell>
          <cell r="I298" t="e">
            <v>#N/A</v>
          </cell>
          <cell r="K298" t="e">
            <v>#N/A</v>
          </cell>
          <cell r="M298" t="e">
            <v>#N/A</v>
          </cell>
          <cell r="O298" t="e">
            <v>#N/A</v>
          </cell>
          <cell r="P298">
            <v>193</v>
          </cell>
          <cell r="Q298" t="str">
            <v>DSQ</v>
          </cell>
        </row>
        <row r="299">
          <cell r="C299" t="e">
            <v>#N/A</v>
          </cell>
          <cell r="E299" t="e">
            <v>#N/A</v>
          </cell>
          <cell r="G299" t="e">
            <v>#N/A</v>
          </cell>
          <cell r="I299" t="e">
            <v>#N/A</v>
          </cell>
          <cell r="K299" t="e">
            <v>#N/A</v>
          </cell>
          <cell r="M299" t="e">
            <v>#N/A</v>
          </cell>
          <cell r="O299" t="e">
            <v>#N/A</v>
          </cell>
          <cell r="P299">
            <v>193</v>
          </cell>
          <cell r="Q299" t="str">
            <v>DSQ</v>
          </cell>
        </row>
        <row r="300">
          <cell r="C300" t="e">
            <v>#N/A</v>
          </cell>
          <cell r="D300" t="str">
            <v>19-1</v>
          </cell>
          <cell r="E300" t="str">
            <v>北川　裕一</v>
          </cell>
          <cell r="G300" t="e">
            <v>#N/A</v>
          </cell>
          <cell r="I300" t="e">
            <v>#N/A</v>
          </cell>
          <cell r="J300" t="str">
            <v>6-3</v>
          </cell>
          <cell r="K300" t="str">
            <v>佐藤　亮太</v>
          </cell>
          <cell r="L300" t="str">
            <v>44</v>
          </cell>
          <cell r="M300" t="str">
            <v>黒石　勇次</v>
          </cell>
          <cell r="O300" t="e">
            <v>#N/A</v>
          </cell>
          <cell r="P300">
            <v>193</v>
          </cell>
          <cell r="Q300" t="str">
            <v>RET</v>
          </cell>
        </row>
        <row r="301">
          <cell r="C301" t="e">
            <v>#N/A</v>
          </cell>
          <cell r="E301" t="e">
            <v>#N/A</v>
          </cell>
          <cell r="G301" t="e">
            <v>#N/A</v>
          </cell>
          <cell r="I301" t="e">
            <v>#N/A</v>
          </cell>
          <cell r="J301" t="str">
            <v>17-22</v>
          </cell>
          <cell r="K301" t="str">
            <v>中谷　優花</v>
          </cell>
          <cell r="L301" t="str">
            <v>16-0</v>
          </cell>
          <cell r="M301" t="str">
            <v>浅沼　祐輔</v>
          </cell>
          <cell r="O301" t="e">
            <v>#N/A</v>
          </cell>
          <cell r="P301">
            <v>193</v>
          </cell>
          <cell r="Q301" t="str">
            <v>RET</v>
          </cell>
        </row>
        <row r="302">
          <cell r="C302" t="e">
            <v>#N/A</v>
          </cell>
          <cell r="E302" t="e">
            <v>#N/A</v>
          </cell>
          <cell r="G302" t="e">
            <v>#N/A</v>
          </cell>
          <cell r="I302" t="e">
            <v>#N/A</v>
          </cell>
          <cell r="K302" t="e">
            <v>#N/A</v>
          </cell>
          <cell r="L302" t="str">
            <v>17-22</v>
          </cell>
          <cell r="M302" t="str">
            <v>中谷　優花</v>
          </cell>
          <cell r="O302" t="e">
            <v>#N/A</v>
          </cell>
          <cell r="P302">
            <v>193</v>
          </cell>
          <cell r="Q302" t="str">
            <v>RET</v>
          </cell>
        </row>
        <row r="303">
          <cell r="C303" t="e">
            <v>#N/A</v>
          </cell>
          <cell r="E303" t="e">
            <v>#N/A</v>
          </cell>
          <cell r="G303" t="e">
            <v>#N/A</v>
          </cell>
          <cell r="I303" t="e">
            <v>#N/A</v>
          </cell>
          <cell r="K303" t="e">
            <v>#N/A</v>
          </cell>
          <cell r="M303" t="e">
            <v>#N/A</v>
          </cell>
          <cell r="O303" t="e">
            <v>#N/A</v>
          </cell>
          <cell r="P303">
            <v>193</v>
          </cell>
          <cell r="Q303" t="str">
            <v>RET</v>
          </cell>
        </row>
        <row r="304">
          <cell r="C304" t="e">
            <v>#N/A</v>
          </cell>
          <cell r="E304" t="e">
            <v>#N/A</v>
          </cell>
          <cell r="G304" t="e">
            <v>#N/A</v>
          </cell>
          <cell r="I304" t="e">
            <v>#N/A</v>
          </cell>
          <cell r="K304" t="e">
            <v>#N/A</v>
          </cell>
          <cell r="M304" t="e">
            <v>#N/A</v>
          </cell>
          <cell r="O304" t="e">
            <v>#N/A</v>
          </cell>
          <cell r="P304">
            <v>193</v>
          </cell>
          <cell r="Q304" t="str">
            <v>RET</v>
          </cell>
        </row>
        <row r="305">
          <cell r="C305" t="e">
            <v>#N/A</v>
          </cell>
          <cell r="E305" t="e">
            <v>#N/A</v>
          </cell>
          <cell r="G305" t="e">
            <v>#N/A</v>
          </cell>
          <cell r="I305" t="e">
            <v>#N/A</v>
          </cell>
          <cell r="K305" t="e">
            <v>#N/A</v>
          </cell>
          <cell r="M305" t="e">
            <v>#N/A</v>
          </cell>
          <cell r="O305" t="e">
            <v>#N/A</v>
          </cell>
          <cell r="P305">
            <v>193</v>
          </cell>
          <cell r="Q305" t="str">
            <v>RDG</v>
          </cell>
        </row>
        <row r="306">
          <cell r="C306" t="e">
            <v>#N/A</v>
          </cell>
          <cell r="E306" t="e">
            <v>#N/A</v>
          </cell>
          <cell r="G306" t="e">
            <v>#N/A</v>
          </cell>
          <cell r="I306" t="e">
            <v>#N/A</v>
          </cell>
          <cell r="K306" t="e">
            <v>#N/A</v>
          </cell>
          <cell r="M306" t="e">
            <v>#N/A</v>
          </cell>
          <cell r="O306" t="e">
            <v>#N/A</v>
          </cell>
          <cell r="P306">
            <v>193</v>
          </cell>
          <cell r="Q306" t="str">
            <v>RDG</v>
          </cell>
        </row>
        <row r="307">
          <cell r="C307" t="e">
            <v>#N/A</v>
          </cell>
          <cell r="E307" t="e">
            <v>#N/A</v>
          </cell>
          <cell r="G307" t="e">
            <v>#N/A</v>
          </cell>
          <cell r="I307" t="e">
            <v>#N/A</v>
          </cell>
          <cell r="K307" t="e">
            <v>#N/A</v>
          </cell>
          <cell r="M307" t="e">
            <v>#N/A</v>
          </cell>
          <cell r="O307" t="e">
            <v>#N/A</v>
          </cell>
          <cell r="P307">
            <v>193</v>
          </cell>
          <cell r="Q307" t="str">
            <v>RDG</v>
          </cell>
        </row>
        <row r="308">
          <cell r="C308" t="e">
            <v>#N/A</v>
          </cell>
          <cell r="E308" t="e">
            <v>#N/A</v>
          </cell>
          <cell r="G308" t="e">
            <v>#N/A</v>
          </cell>
          <cell r="I308" t="e">
            <v>#N/A</v>
          </cell>
          <cell r="K308" t="e">
            <v>#N/A</v>
          </cell>
          <cell r="M308" t="e">
            <v>#N/A</v>
          </cell>
          <cell r="O308" t="e">
            <v>#N/A</v>
          </cell>
          <cell r="P308">
            <v>193</v>
          </cell>
          <cell r="Q308" t="str">
            <v>RDG</v>
          </cell>
        </row>
        <row r="309">
          <cell r="C309" t="e">
            <v>#N/A</v>
          </cell>
          <cell r="E309" t="e">
            <v>#N/A</v>
          </cell>
          <cell r="G309" t="e">
            <v>#N/A</v>
          </cell>
          <cell r="I309" t="e">
            <v>#N/A</v>
          </cell>
          <cell r="K309" t="e">
            <v>#N/A</v>
          </cell>
          <cell r="M309" t="e">
            <v>#N/A</v>
          </cell>
          <cell r="O309" t="e">
            <v>#N/A</v>
          </cell>
          <cell r="P309">
            <v>193</v>
          </cell>
          <cell r="Q309" t="str">
            <v>RDG</v>
          </cell>
        </row>
        <row r="310">
          <cell r="C310" t="e">
            <v>#N/A</v>
          </cell>
          <cell r="E310" t="e">
            <v>#N/A</v>
          </cell>
          <cell r="G310" t="e">
            <v>#N/A</v>
          </cell>
          <cell r="I310" t="e">
            <v>#N/A</v>
          </cell>
          <cell r="K310" t="e">
            <v>#N/A</v>
          </cell>
          <cell r="M310" t="e">
            <v>#N/A</v>
          </cell>
          <cell r="O310" t="e">
            <v>#N/A</v>
          </cell>
          <cell r="P310">
            <v>193</v>
          </cell>
          <cell r="Q310" t="str">
            <v>PTP</v>
          </cell>
        </row>
        <row r="311">
          <cell r="C311" t="e">
            <v>#N/A</v>
          </cell>
          <cell r="E311" t="e">
            <v>#N/A</v>
          </cell>
          <cell r="G311" t="e">
            <v>#N/A</v>
          </cell>
          <cell r="I311" t="e">
            <v>#N/A</v>
          </cell>
          <cell r="K311" t="e">
            <v>#N/A</v>
          </cell>
          <cell r="M311" t="e">
            <v>#N/A</v>
          </cell>
          <cell r="O311" t="e">
            <v>#N/A</v>
          </cell>
          <cell r="P311">
            <v>193</v>
          </cell>
          <cell r="Q311" t="str">
            <v>PTP</v>
          </cell>
        </row>
        <row r="312">
          <cell r="C312" t="e">
            <v>#N/A</v>
          </cell>
          <cell r="E312" t="e">
            <v>#N/A</v>
          </cell>
          <cell r="G312" t="e">
            <v>#N/A</v>
          </cell>
          <cell r="I312" t="e">
            <v>#N/A</v>
          </cell>
          <cell r="K312" t="e">
            <v>#N/A</v>
          </cell>
          <cell r="M312" t="e">
            <v>#N/A</v>
          </cell>
          <cell r="O312" t="e">
            <v>#N/A</v>
          </cell>
          <cell r="P312">
            <v>193</v>
          </cell>
          <cell r="Q312" t="str">
            <v>PTP</v>
          </cell>
        </row>
        <row r="313">
          <cell r="B313">
            <v>16</v>
          </cell>
          <cell r="D313">
            <v>14</v>
          </cell>
          <cell r="F313">
            <v>12</v>
          </cell>
          <cell r="H313">
            <v>10</v>
          </cell>
          <cell r="J313">
            <v>8</v>
          </cell>
          <cell r="L313">
            <v>6</v>
          </cell>
          <cell r="N313">
            <v>4</v>
          </cell>
          <cell r="Q313" t="str">
            <v>←集計リンク用</v>
          </cell>
        </row>
        <row r="314">
          <cell r="B314" t="str">
            <v>スタートしなかった スタートエリアに来なかった</v>
          </cell>
        </row>
        <row r="315">
          <cell r="B315" t="str">
            <v>スタートしなかった　スタート出来なかった</v>
          </cell>
        </row>
        <row r="316">
          <cell r="B316" t="str">
            <v>通常のリコール</v>
          </cell>
        </row>
        <row r="317">
          <cell r="B317" t="str">
            <v>ブラックフラッグでのリコール失格</v>
          </cell>
        </row>
        <row r="318">
          <cell r="B318" t="str">
            <v>フニッシュしなかった　フィニッシュ出来なかった</v>
          </cell>
        </row>
        <row r="319">
          <cell r="B319" t="str">
            <v>失格</v>
          </cell>
        </row>
        <row r="320">
          <cell r="B320" t="str">
            <v>リタイア</v>
          </cell>
        </row>
        <row r="321">
          <cell r="B321" t="str">
            <v>救済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96"/>
  <sheetViews>
    <sheetView showZeros="0" tabSelected="1" topLeftCell="E1" workbookViewId="0">
      <selection activeCell="T101" sqref="T101"/>
    </sheetView>
  </sheetViews>
  <sheetFormatPr defaultRowHeight="12.75" outlineLevelCol="1"/>
  <cols>
    <col min="1" max="2" width="4.125" style="155" customWidth="1"/>
    <col min="3" max="3" width="4.75" style="7" customWidth="1" outlineLevel="1"/>
    <col min="4" max="4" width="10.125" style="7" customWidth="1" outlineLevel="1"/>
    <col min="5" max="5" width="3.125" style="156" customWidth="1" outlineLevel="1"/>
    <col min="6" max="6" width="4.625" style="7" customWidth="1"/>
    <col min="7" max="7" width="8.375" style="11" bestFit="1" customWidth="1"/>
    <col min="8" max="8" width="11.625" style="7" customWidth="1"/>
    <col min="9" max="9" width="20.625" style="7" customWidth="1"/>
    <col min="10" max="23" width="4.375" style="7" customWidth="1"/>
    <col min="24" max="26" width="5.125" style="7" customWidth="1"/>
    <col min="27" max="28" width="5.125" style="7" customWidth="1" outlineLevel="1"/>
    <col min="29" max="29" width="6.25" style="7" customWidth="1" outlineLevel="1"/>
    <col min="30" max="30" width="5.125" style="7" customWidth="1" outlineLevel="1"/>
    <col min="31" max="32" width="5.625" style="7" customWidth="1" outlineLevel="1"/>
    <col min="33" max="33" width="5.625" style="7" customWidth="1"/>
    <col min="34" max="36" width="9" style="157"/>
    <col min="37" max="256" width="9" style="7"/>
    <col min="257" max="258" width="4.125" style="7" customWidth="1"/>
    <col min="259" max="259" width="4.75" style="7" customWidth="1"/>
    <col min="260" max="260" width="10.125" style="7" customWidth="1"/>
    <col min="261" max="261" width="3.125" style="7" customWidth="1"/>
    <col min="262" max="262" width="4.625" style="7" customWidth="1"/>
    <col min="263" max="263" width="8.375" style="7" bestFit="1" customWidth="1"/>
    <col min="264" max="264" width="11.625" style="7" customWidth="1"/>
    <col min="265" max="265" width="20.625" style="7" customWidth="1"/>
    <col min="266" max="279" width="4.375" style="7" customWidth="1"/>
    <col min="280" max="284" width="5.125" style="7" customWidth="1"/>
    <col min="285" max="285" width="6.25" style="7" customWidth="1"/>
    <col min="286" max="286" width="5.125" style="7" customWidth="1"/>
    <col min="287" max="289" width="5.625" style="7" customWidth="1"/>
    <col min="290" max="512" width="9" style="7"/>
    <col min="513" max="514" width="4.125" style="7" customWidth="1"/>
    <col min="515" max="515" width="4.75" style="7" customWidth="1"/>
    <col min="516" max="516" width="10.125" style="7" customWidth="1"/>
    <col min="517" max="517" width="3.125" style="7" customWidth="1"/>
    <col min="518" max="518" width="4.625" style="7" customWidth="1"/>
    <col min="519" max="519" width="8.375" style="7" bestFit="1" customWidth="1"/>
    <col min="520" max="520" width="11.625" style="7" customWidth="1"/>
    <col min="521" max="521" width="20.625" style="7" customWidth="1"/>
    <col min="522" max="535" width="4.375" style="7" customWidth="1"/>
    <col min="536" max="540" width="5.125" style="7" customWidth="1"/>
    <col min="541" max="541" width="6.25" style="7" customWidth="1"/>
    <col min="542" max="542" width="5.125" style="7" customWidth="1"/>
    <col min="543" max="545" width="5.625" style="7" customWidth="1"/>
    <col min="546" max="768" width="9" style="7"/>
    <col min="769" max="770" width="4.125" style="7" customWidth="1"/>
    <col min="771" max="771" width="4.75" style="7" customWidth="1"/>
    <col min="772" max="772" width="10.125" style="7" customWidth="1"/>
    <col min="773" max="773" width="3.125" style="7" customWidth="1"/>
    <col min="774" max="774" width="4.625" style="7" customWidth="1"/>
    <col min="775" max="775" width="8.375" style="7" bestFit="1" customWidth="1"/>
    <col min="776" max="776" width="11.625" style="7" customWidth="1"/>
    <col min="777" max="777" width="20.625" style="7" customWidth="1"/>
    <col min="778" max="791" width="4.375" style="7" customWidth="1"/>
    <col min="792" max="796" width="5.125" style="7" customWidth="1"/>
    <col min="797" max="797" width="6.25" style="7" customWidth="1"/>
    <col min="798" max="798" width="5.125" style="7" customWidth="1"/>
    <col min="799" max="801" width="5.625" style="7" customWidth="1"/>
    <col min="802" max="1024" width="9" style="7"/>
    <col min="1025" max="1026" width="4.125" style="7" customWidth="1"/>
    <col min="1027" max="1027" width="4.75" style="7" customWidth="1"/>
    <col min="1028" max="1028" width="10.125" style="7" customWidth="1"/>
    <col min="1029" max="1029" width="3.125" style="7" customWidth="1"/>
    <col min="1030" max="1030" width="4.625" style="7" customWidth="1"/>
    <col min="1031" max="1031" width="8.375" style="7" bestFit="1" customWidth="1"/>
    <col min="1032" max="1032" width="11.625" style="7" customWidth="1"/>
    <col min="1033" max="1033" width="20.625" style="7" customWidth="1"/>
    <col min="1034" max="1047" width="4.375" style="7" customWidth="1"/>
    <col min="1048" max="1052" width="5.125" style="7" customWidth="1"/>
    <col min="1053" max="1053" width="6.25" style="7" customWidth="1"/>
    <col min="1054" max="1054" width="5.125" style="7" customWidth="1"/>
    <col min="1055" max="1057" width="5.625" style="7" customWidth="1"/>
    <col min="1058" max="1280" width="9" style="7"/>
    <col min="1281" max="1282" width="4.125" style="7" customWidth="1"/>
    <col min="1283" max="1283" width="4.75" style="7" customWidth="1"/>
    <col min="1284" max="1284" width="10.125" style="7" customWidth="1"/>
    <col min="1285" max="1285" width="3.125" style="7" customWidth="1"/>
    <col min="1286" max="1286" width="4.625" style="7" customWidth="1"/>
    <col min="1287" max="1287" width="8.375" style="7" bestFit="1" customWidth="1"/>
    <col min="1288" max="1288" width="11.625" style="7" customWidth="1"/>
    <col min="1289" max="1289" width="20.625" style="7" customWidth="1"/>
    <col min="1290" max="1303" width="4.375" style="7" customWidth="1"/>
    <col min="1304" max="1308" width="5.125" style="7" customWidth="1"/>
    <col min="1309" max="1309" width="6.25" style="7" customWidth="1"/>
    <col min="1310" max="1310" width="5.125" style="7" customWidth="1"/>
    <col min="1311" max="1313" width="5.625" style="7" customWidth="1"/>
    <col min="1314" max="1536" width="9" style="7"/>
    <col min="1537" max="1538" width="4.125" style="7" customWidth="1"/>
    <col min="1539" max="1539" width="4.75" style="7" customWidth="1"/>
    <col min="1540" max="1540" width="10.125" style="7" customWidth="1"/>
    <col min="1541" max="1541" width="3.125" style="7" customWidth="1"/>
    <col min="1542" max="1542" width="4.625" style="7" customWidth="1"/>
    <col min="1543" max="1543" width="8.375" style="7" bestFit="1" customWidth="1"/>
    <col min="1544" max="1544" width="11.625" style="7" customWidth="1"/>
    <col min="1545" max="1545" width="20.625" style="7" customWidth="1"/>
    <col min="1546" max="1559" width="4.375" style="7" customWidth="1"/>
    <col min="1560" max="1564" width="5.125" style="7" customWidth="1"/>
    <col min="1565" max="1565" width="6.25" style="7" customWidth="1"/>
    <col min="1566" max="1566" width="5.125" style="7" customWidth="1"/>
    <col min="1567" max="1569" width="5.625" style="7" customWidth="1"/>
    <col min="1570" max="1792" width="9" style="7"/>
    <col min="1793" max="1794" width="4.125" style="7" customWidth="1"/>
    <col min="1795" max="1795" width="4.75" style="7" customWidth="1"/>
    <col min="1796" max="1796" width="10.125" style="7" customWidth="1"/>
    <col min="1797" max="1797" width="3.125" style="7" customWidth="1"/>
    <col min="1798" max="1798" width="4.625" style="7" customWidth="1"/>
    <col min="1799" max="1799" width="8.375" style="7" bestFit="1" customWidth="1"/>
    <col min="1800" max="1800" width="11.625" style="7" customWidth="1"/>
    <col min="1801" max="1801" width="20.625" style="7" customWidth="1"/>
    <col min="1802" max="1815" width="4.375" style="7" customWidth="1"/>
    <col min="1816" max="1820" width="5.125" style="7" customWidth="1"/>
    <col min="1821" max="1821" width="6.25" style="7" customWidth="1"/>
    <col min="1822" max="1822" width="5.125" style="7" customWidth="1"/>
    <col min="1823" max="1825" width="5.625" style="7" customWidth="1"/>
    <col min="1826" max="2048" width="9" style="7"/>
    <col min="2049" max="2050" width="4.125" style="7" customWidth="1"/>
    <col min="2051" max="2051" width="4.75" style="7" customWidth="1"/>
    <col min="2052" max="2052" width="10.125" style="7" customWidth="1"/>
    <col min="2053" max="2053" width="3.125" style="7" customWidth="1"/>
    <col min="2054" max="2054" width="4.625" style="7" customWidth="1"/>
    <col min="2055" max="2055" width="8.375" style="7" bestFit="1" customWidth="1"/>
    <col min="2056" max="2056" width="11.625" style="7" customWidth="1"/>
    <col min="2057" max="2057" width="20.625" style="7" customWidth="1"/>
    <col min="2058" max="2071" width="4.375" style="7" customWidth="1"/>
    <col min="2072" max="2076" width="5.125" style="7" customWidth="1"/>
    <col min="2077" max="2077" width="6.25" style="7" customWidth="1"/>
    <col min="2078" max="2078" width="5.125" style="7" customWidth="1"/>
    <col min="2079" max="2081" width="5.625" style="7" customWidth="1"/>
    <col min="2082" max="2304" width="9" style="7"/>
    <col min="2305" max="2306" width="4.125" style="7" customWidth="1"/>
    <col min="2307" max="2307" width="4.75" style="7" customWidth="1"/>
    <col min="2308" max="2308" width="10.125" style="7" customWidth="1"/>
    <col min="2309" max="2309" width="3.125" style="7" customWidth="1"/>
    <col min="2310" max="2310" width="4.625" style="7" customWidth="1"/>
    <col min="2311" max="2311" width="8.375" style="7" bestFit="1" customWidth="1"/>
    <col min="2312" max="2312" width="11.625" style="7" customWidth="1"/>
    <col min="2313" max="2313" width="20.625" style="7" customWidth="1"/>
    <col min="2314" max="2327" width="4.375" style="7" customWidth="1"/>
    <col min="2328" max="2332" width="5.125" style="7" customWidth="1"/>
    <col min="2333" max="2333" width="6.25" style="7" customWidth="1"/>
    <col min="2334" max="2334" width="5.125" style="7" customWidth="1"/>
    <col min="2335" max="2337" width="5.625" style="7" customWidth="1"/>
    <col min="2338" max="2560" width="9" style="7"/>
    <col min="2561" max="2562" width="4.125" style="7" customWidth="1"/>
    <col min="2563" max="2563" width="4.75" style="7" customWidth="1"/>
    <col min="2564" max="2564" width="10.125" style="7" customWidth="1"/>
    <col min="2565" max="2565" width="3.125" style="7" customWidth="1"/>
    <col min="2566" max="2566" width="4.625" style="7" customWidth="1"/>
    <col min="2567" max="2567" width="8.375" style="7" bestFit="1" customWidth="1"/>
    <col min="2568" max="2568" width="11.625" style="7" customWidth="1"/>
    <col min="2569" max="2569" width="20.625" style="7" customWidth="1"/>
    <col min="2570" max="2583" width="4.375" style="7" customWidth="1"/>
    <col min="2584" max="2588" width="5.125" style="7" customWidth="1"/>
    <col min="2589" max="2589" width="6.25" style="7" customWidth="1"/>
    <col min="2590" max="2590" width="5.125" style="7" customWidth="1"/>
    <col min="2591" max="2593" width="5.625" style="7" customWidth="1"/>
    <col min="2594" max="2816" width="9" style="7"/>
    <col min="2817" max="2818" width="4.125" style="7" customWidth="1"/>
    <col min="2819" max="2819" width="4.75" style="7" customWidth="1"/>
    <col min="2820" max="2820" width="10.125" style="7" customWidth="1"/>
    <col min="2821" max="2821" width="3.125" style="7" customWidth="1"/>
    <col min="2822" max="2822" width="4.625" style="7" customWidth="1"/>
    <col min="2823" max="2823" width="8.375" style="7" bestFit="1" customWidth="1"/>
    <col min="2824" max="2824" width="11.625" style="7" customWidth="1"/>
    <col min="2825" max="2825" width="20.625" style="7" customWidth="1"/>
    <col min="2826" max="2839" width="4.375" style="7" customWidth="1"/>
    <col min="2840" max="2844" width="5.125" style="7" customWidth="1"/>
    <col min="2845" max="2845" width="6.25" style="7" customWidth="1"/>
    <col min="2846" max="2846" width="5.125" style="7" customWidth="1"/>
    <col min="2847" max="2849" width="5.625" style="7" customWidth="1"/>
    <col min="2850" max="3072" width="9" style="7"/>
    <col min="3073" max="3074" width="4.125" style="7" customWidth="1"/>
    <col min="3075" max="3075" width="4.75" style="7" customWidth="1"/>
    <col min="3076" max="3076" width="10.125" style="7" customWidth="1"/>
    <col min="3077" max="3077" width="3.125" style="7" customWidth="1"/>
    <col min="3078" max="3078" width="4.625" style="7" customWidth="1"/>
    <col min="3079" max="3079" width="8.375" style="7" bestFit="1" customWidth="1"/>
    <col min="3080" max="3080" width="11.625" style="7" customWidth="1"/>
    <col min="3081" max="3081" width="20.625" style="7" customWidth="1"/>
    <col min="3082" max="3095" width="4.375" style="7" customWidth="1"/>
    <col min="3096" max="3100" width="5.125" style="7" customWidth="1"/>
    <col min="3101" max="3101" width="6.25" style="7" customWidth="1"/>
    <col min="3102" max="3102" width="5.125" style="7" customWidth="1"/>
    <col min="3103" max="3105" width="5.625" style="7" customWidth="1"/>
    <col min="3106" max="3328" width="9" style="7"/>
    <col min="3329" max="3330" width="4.125" style="7" customWidth="1"/>
    <col min="3331" max="3331" width="4.75" style="7" customWidth="1"/>
    <col min="3332" max="3332" width="10.125" style="7" customWidth="1"/>
    <col min="3333" max="3333" width="3.125" style="7" customWidth="1"/>
    <col min="3334" max="3334" width="4.625" style="7" customWidth="1"/>
    <col min="3335" max="3335" width="8.375" style="7" bestFit="1" customWidth="1"/>
    <col min="3336" max="3336" width="11.625" style="7" customWidth="1"/>
    <col min="3337" max="3337" width="20.625" style="7" customWidth="1"/>
    <col min="3338" max="3351" width="4.375" style="7" customWidth="1"/>
    <col min="3352" max="3356" width="5.125" style="7" customWidth="1"/>
    <col min="3357" max="3357" width="6.25" style="7" customWidth="1"/>
    <col min="3358" max="3358" width="5.125" style="7" customWidth="1"/>
    <col min="3359" max="3361" width="5.625" style="7" customWidth="1"/>
    <col min="3362" max="3584" width="9" style="7"/>
    <col min="3585" max="3586" width="4.125" style="7" customWidth="1"/>
    <col min="3587" max="3587" width="4.75" style="7" customWidth="1"/>
    <col min="3588" max="3588" width="10.125" style="7" customWidth="1"/>
    <col min="3589" max="3589" width="3.125" style="7" customWidth="1"/>
    <col min="3590" max="3590" width="4.625" style="7" customWidth="1"/>
    <col min="3591" max="3591" width="8.375" style="7" bestFit="1" customWidth="1"/>
    <col min="3592" max="3592" width="11.625" style="7" customWidth="1"/>
    <col min="3593" max="3593" width="20.625" style="7" customWidth="1"/>
    <col min="3594" max="3607" width="4.375" style="7" customWidth="1"/>
    <col min="3608" max="3612" width="5.125" style="7" customWidth="1"/>
    <col min="3613" max="3613" width="6.25" style="7" customWidth="1"/>
    <col min="3614" max="3614" width="5.125" style="7" customWidth="1"/>
    <col min="3615" max="3617" width="5.625" style="7" customWidth="1"/>
    <col min="3618" max="3840" width="9" style="7"/>
    <col min="3841" max="3842" width="4.125" style="7" customWidth="1"/>
    <col min="3843" max="3843" width="4.75" style="7" customWidth="1"/>
    <col min="3844" max="3844" width="10.125" style="7" customWidth="1"/>
    <col min="3845" max="3845" width="3.125" style="7" customWidth="1"/>
    <col min="3846" max="3846" width="4.625" style="7" customWidth="1"/>
    <col min="3847" max="3847" width="8.375" style="7" bestFit="1" customWidth="1"/>
    <col min="3848" max="3848" width="11.625" style="7" customWidth="1"/>
    <col min="3849" max="3849" width="20.625" style="7" customWidth="1"/>
    <col min="3850" max="3863" width="4.375" style="7" customWidth="1"/>
    <col min="3864" max="3868" width="5.125" style="7" customWidth="1"/>
    <col min="3869" max="3869" width="6.25" style="7" customWidth="1"/>
    <col min="3870" max="3870" width="5.125" style="7" customWidth="1"/>
    <col min="3871" max="3873" width="5.625" style="7" customWidth="1"/>
    <col min="3874" max="4096" width="9" style="7"/>
    <col min="4097" max="4098" width="4.125" style="7" customWidth="1"/>
    <col min="4099" max="4099" width="4.75" style="7" customWidth="1"/>
    <col min="4100" max="4100" width="10.125" style="7" customWidth="1"/>
    <col min="4101" max="4101" width="3.125" style="7" customWidth="1"/>
    <col min="4102" max="4102" width="4.625" style="7" customWidth="1"/>
    <col min="4103" max="4103" width="8.375" style="7" bestFit="1" customWidth="1"/>
    <col min="4104" max="4104" width="11.625" style="7" customWidth="1"/>
    <col min="4105" max="4105" width="20.625" style="7" customWidth="1"/>
    <col min="4106" max="4119" width="4.375" style="7" customWidth="1"/>
    <col min="4120" max="4124" width="5.125" style="7" customWidth="1"/>
    <col min="4125" max="4125" width="6.25" style="7" customWidth="1"/>
    <col min="4126" max="4126" width="5.125" style="7" customWidth="1"/>
    <col min="4127" max="4129" width="5.625" style="7" customWidth="1"/>
    <col min="4130" max="4352" width="9" style="7"/>
    <col min="4353" max="4354" width="4.125" style="7" customWidth="1"/>
    <col min="4355" max="4355" width="4.75" style="7" customWidth="1"/>
    <col min="4356" max="4356" width="10.125" style="7" customWidth="1"/>
    <col min="4357" max="4357" width="3.125" style="7" customWidth="1"/>
    <col min="4358" max="4358" width="4.625" style="7" customWidth="1"/>
    <col min="4359" max="4359" width="8.375" style="7" bestFit="1" customWidth="1"/>
    <col min="4360" max="4360" width="11.625" style="7" customWidth="1"/>
    <col min="4361" max="4361" width="20.625" style="7" customWidth="1"/>
    <col min="4362" max="4375" width="4.375" style="7" customWidth="1"/>
    <col min="4376" max="4380" width="5.125" style="7" customWidth="1"/>
    <col min="4381" max="4381" width="6.25" style="7" customWidth="1"/>
    <col min="4382" max="4382" width="5.125" style="7" customWidth="1"/>
    <col min="4383" max="4385" width="5.625" style="7" customWidth="1"/>
    <col min="4386" max="4608" width="9" style="7"/>
    <col min="4609" max="4610" width="4.125" style="7" customWidth="1"/>
    <col min="4611" max="4611" width="4.75" style="7" customWidth="1"/>
    <col min="4612" max="4612" width="10.125" style="7" customWidth="1"/>
    <col min="4613" max="4613" width="3.125" style="7" customWidth="1"/>
    <col min="4614" max="4614" width="4.625" style="7" customWidth="1"/>
    <col min="4615" max="4615" width="8.375" style="7" bestFit="1" customWidth="1"/>
    <col min="4616" max="4616" width="11.625" style="7" customWidth="1"/>
    <col min="4617" max="4617" width="20.625" style="7" customWidth="1"/>
    <col min="4618" max="4631" width="4.375" style="7" customWidth="1"/>
    <col min="4632" max="4636" width="5.125" style="7" customWidth="1"/>
    <col min="4637" max="4637" width="6.25" style="7" customWidth="1"/>
    <col min="4638" max="4638" width="5.125" style="7" customWidth="1"/>
    <col min="4639" max="4641" width="5.625" style="7" customWidth="1"/>
    <col min="4642" max="4864" width="9" style="7"/>
    <col min="4865" max="4866" width="4.125" style="7" customWidth="1"/>
    <col min="4867" max="4867" width="4.75" style="7" customWidth="1"/>
    <col min="4868" max="4868" width="10.125" style="7" customWidth="1"/>
    <col min="4869" max="4869" width="3.125" style="7" customWidth="1"/>
    <col min="4870" max="4870" width="4.625" style="7" customWidth="1"/>
    <col min="4871" max="4871" width="8.375" style="7" bestFit="1" customWidth="1"/>
    <col min="4872" max="4872" width="11.625" style="7" customWidth="1"/>
    <col min="4873" max="4873" width="20.625" style="7" customWidth="1"/>
    <col min="4874" max="4887" width="4.375" style="7" customWidth="1"/>
    <col min="4888" max="4892" width="5.125" style="7" customWidth="1"/>
    <col min="4893" max="4893" width="6.25" style="7" customWidth="1"/>
    <col min="4894" max="4894" width="5.125" style="7" customWidth="1"/>
    <col min="4895" max="4897" width="5.625" style="7" customWidth="1"/>
    <col min="4898" max="5120" width="9" style="7"/>
    <col min="5121" max="5122" width="4.125" style="7" customWidth="1"/>
    <col min="5123" max="5123" width="4.75" style="7" customWidth="1"/>
    <col min="5124" max="5124" width="10.125" style="7" customWidth="1"/>
    <col min="5125" max="5125" width="3.125" style="7" customWidth="1"/>
    <col min="5126" max="5126" width="4.625" style="7" customWidth="1"/>
    <col min="5127" max="5127" width="8.375" style="7" bestFit="1" customWidth="1"/>
    <col min="5128" max="5128" width="11.625" style="7" customWidth="1"/>
    <col min="5129" max="5129" width="20.625" style="7" customWidth="1"/>
    <col min="5130" max="5143" width="4.375" style="7" customWidth="1"/>
    <col min="5144" max="5148" width="5.125" style="7" customWidth="1"/>
    <col min="5149" max="5149" width="6.25" style="7" customWidth="1"/>
    <col min="5150" max="5150" width="5.125" style="7" customWidth="1"/>
    <col min="5151" max="5153" width="5.625" style="7" customWidth="1"/>
    <col min="5154" max="5376" width="9" style="7"/>
    <col min="5377" max="5378" width="4.125" style="7" customWidth="1"/>
    <col min="5379" max="5379" width="4.75" style="7" customWidth="1"/>
    <col min="5380" max="5380" width="10.125" style="7" customWidth="1"/>
    <col min="5381" max="5381" width="3.125" style="7" customWidth="1"/>
    <col min="5382" max="5382" width="4.625" style="7" customWidth="1"/>
    <col min="5383" max="5383" width="8.375" style="7" bestFit="1" customWidth="1"/>
    <col min="5384" max="5384" width="11.625" style="7" customWidth="1"/>
    <col min="5385" max="5385" width="20.625" style="7" customWidth="1"/>
    <col min="5386" max="5399" width="4.375" style="7" customWidth="1"/>
    <col min="5400" max="5404" width="5.125" style="7" customWidth="1"/>
    <col min="5405" max="5405" width="6.25" style="7" customWidth="1"/>
    <col min="5406" max="5406" width="5.125" style="7" customWidth="1"/>
    <col min="5407" max="5409" width="5.625" style="7" customWidth="1"/>
    <col min="5410" max="5632" width="9" style="7"/>
    <col min="5633" max="5634" width="4.125" style="7" customWidth="1"/>
    <col min="5635" max="5635" width="4.75" style="7" customWidth="1"/>
    <col min="5636" max="5636" width="10.125" style="7" customWidth="1"/>
    <col min="5637" max="5637" width="3.125" style="7" customWidth="1"/>
    <col min="5638" max="5638" width="4.625" style="7" customWidth="1"/>
    <col min="5639" max="5639" width="8.375" style="7" bestFit="1" customWidth="1"/>
    <col min="5640" max="5640" width="11.625" style="7" customWidth="1"/>
    <col min="5641" max="5641" width="20.625" style="7" customWidth="1"/>
    <col min="5642" max="5655" width="4.375" style="7" customWidth="1"/>
    <col min="5656" max="5660" width="5.125" style="7" customWidth="1"/>
    <col min="5661" max="5661" width="6.25" style="7" customWidth="1"/>
    <col min="5662" max="5662" width="5.125" style="7" customWidth="1"/>
    <col min="5663" max="5665" width="5.625" style="7" customWidth="1"/>
    <col min="5666" max="5888" width="9" style="7"/>
    <col min="5889" max="5890" width="4.125" style="7" customWidth="1"/>
    <col min="5891" max="5891" width="4.75" style="7" customWidth="1"/>
    <col min="5892" max="5892" width="10.125" style="7" customWidth="1"/>
    <col min="5893" max="5893" width="3.125" style="7" customWidth="1"/>
    <col min="5894" max="5894" width="4.625" style="7" customWidth="1"/>
    <col min="5895" max="5895" width="8.375" style="7" bestFit="1" customWidth="1"/>
    <col min="5896" max="5896" width="11.625" style="7" customWidth="1"/>
    <col min="5897" max="5897" width="20.625" style="7" customWidth="1"/>
    <col min="5898" max="5911" width="4.375" style="7" customWidth="1"/>
    <col min="5912" max="5916" width="5.125" style="7" customWidth="1"/>
    <col min="5917" max="5917" width="6.25" style="7" customWidth="1"/>
    <col min="5918" max="5918" width="5.125" style="7" customWidth="1"/>
    <col min="5919" max="5921" width="5.625" style="7" customWidth="1"/>
    <col min="5922" max="6144" width="9" style="7"/>
    <col min="6145" max="6146" width="4.125" style="7" customWidth="1"/>
    <col min="6147" max="6147" width="4.75" style="7" customWidth="1"/>
    <col min="6148" max="6148" width="10.125" style="7" customWidth="1"/>
    <col min="6149" max="6149" width="3.125" style="7" customWidth="1"/>
    <col min="6150" max="6150" width="4.625" style="7" customWidth="1"/>
    <col min="6151" max="6151" width="8.375" style="7" bestFit="1" customWidth="1"/>
    <col min="6152" max="6152" width="11.625" style="7" customWidth="1"/>
    <col min="6153" max="6153" width="20.625" style="7" customWidth="1"/>
    <col min="6154" max="6167" width="4.375" style="7" customWidth="1"/>
    <col min="6168" max="6172" width="5.125" style="7" customWidth="1"/>
    <col min="6173" max="6173" width="6.25" style="7" customWidth="1"/>
    <col min="6174" max="6174" width="5.125" style="7" customWidth="1"/>
    <col min="6175" max="6177" width="5.625" style="7" customWidth="1"/>
    <col min="6178" max="6400" width="9" style="7"/>
    <col min="6401" max="6402" width="4.125" style="7" customWidth="1"/>
    <col min="6403" max="6403" width="4.75" style="7" customWidth="1"/>
    <col min="6404" max="6404" width="10.125" style="7" customWidth="1"/>
    <col min="6405" max="6405" width="3.125" style="7" customWidth="1"/>
    <col min="6406" max="6406" width="4.625" style="7" customWidth="1"/>
    <col min="6407" max="6407" width="8.375" style="7" bestFit="1" customWidth="1"/>
    <col min="6408" max="6408" width="11.625" style="7" customWidth="1"/>
    <col min="6409" max="6409" width="20.625" style="7" customWidth="1"/>
    <col min="6410" max="6423" width="4.375" style="7" customWidth="1"/>
    <col min="6424" max="6428" width="5.125" style="7" customWidth="1"/>
    <col min="6429" max="6429" width="6.25" style="7" customWidth="1"/>
    <col min="6430" max="6430" width="5.125" style="7" customWidth="1"/>
    <col min="6431" max="6433" width="5.625" style="7" customWidth="1"/>
    <col min="6434" max="6656" width="9" style="7"/>
    <col min="6657" max="6658" width="4.125" style="7" customWidth="1"/>
    <col min="6659" max="6659" width="4.75" style="7" customWidth="1"/>
    <col min="6660" max="6660" width="10.125" style="7" customWidth="1"/>
    <col min="6661" max="6661" width="3.125" style="7" customWidth="1"/>
    <col min="6662" max="6662" width="4.625" style="7" customWidth="1"/>
    <col min="6663" max="6663" width="8.375" style="7" bestFit="1" customWidth="1"/>
    <col min="6664" max="6664" width="11.625" style="7" customWidth="1"/>
    <col min="6665" max="6665" width="20.625" style="7" customWidth="1"/>
    <col min="6666" max="6679" width="4.375" style="7" customWidth="1"/>
    <col min="6680" max="6684" width="5.125" style="7" customWidth="1"/>
    <col min="6685" max="6685" width="6.25" style="7" customWidth="1"/>
    <col min="6686" max="6686" width="5.125" style="7" customWidth="1"/>
    <col min="6687" max="6689" width="5.625" style="7" customWidth="1"/>
    <col min="6690" max="6912" width="9" style="7"/>
    <col min="6913" max="6914" width="4.125" style="7" customWidth="1"/>
    <col min="6915" max="6915" width="4.75" style="7" customWidth="1"/>
    <col min="6916" max="6916" width="10.125" style="7" customWidth="1"/>
    <col min="6917" max="6917" width="3.125" style="7" customWidth="1"/>
    <col min="6918" max="6918" width="4.625" style="7" customWidth="1"/>
    <col min="6919" max="6919" width="8.375" style="7" bestFit="1" customWidth="1"/>
    <col min="6920" max="6920" width="11.625" style="7" customWidth="1"/>
    <col min="6921" max="6921" width="20.625" style="7" customWidth="1"/>
    <col min="6922" max="6935" width="4.375" style="7" customWidth="1"/>
    <col min="6936" max="6940" width="5.125" style="7" customWidth="1"/>
    <col min="6941" max="6941" width="6.25" style="7" customWidth="1"/>
    <col min="6942" max="6942" width="5.125" style="7" customWidth="1"/>
    <col min="6943" max="6945" width="5.625" style="7" customWidth="1"/>
    <col min="6946" max="7168" width="9" style="7"/>
    <col min="7169" max="7170" width="4.125" style="7" customWidth="1"/>
    <col min="7171" max="7171" width="4.75" style="7" customWidth="1"/>
    <col min="7172" max="7172" width="10.125" style="7" customWidth="1"/>
    <col min="7173" max="7173" width="3.125" style="7" customWidth="1"/>
    <col min="7174" max="7174" width="4.625" style="7" customWidth="1"/>
    <col min="7175" max="7175" width="8.375" style="7" bestFit="1" customWidth="1"/>
    <col min="7176" max="7176" width="11.625" style="7" customWidth="1"/>
    <col min="7177" max="7177" width="20.625" style="7" customWidth="1"/>
    <col min="7178" max="7191" width="4.375" style="7" customWidth="1"/>
    <col min="7192" max="7196" width="5.125" style="7" customWidth="1"/>
    <col min="7197" max="7197" width="6.25" style="7" customWidth="1"/>
    <col min="7198" max="7198" width="5.125" style="7" customWidth="1"/>
    <col min="7199" max="7201" width="5.625" style="7" customWidth="1"/>
    <col min="7202" max="7424" width="9" style="7"/>
    <col min="7425" max="7426" width="4.125" style="7" customWidth="1"/>
    <col min="7427" max="7427" width="4.75" style="7" customWidth="1"/>
    <col min="7428" max="7428" width="10.125" style="7" customWidth="1"/>
    <col min="7429" max="7429" width="3.125" style="7" customWidth="1"/>
    <col min="7430" max="7430" width="4.625" style="7" customWidth="1"/>
    <col min="7431" max="7431" width="8.375" style="7" bestFit="1" customWidth="1"/>
    <col min="7432" max="7432" width="11.625" style="7" customWidth="1"/>
    <col min="7433" max="7433" width="20.625" style="7" customWidth="1"/>
    <col min="7434" max="7447" width="4.375" style="7" customWidth="1"/>
    <col min="7448" max="7452" width="5.125" style="7" customWidth="1"/>
    <col min="7453" max="7453" width="6.25" style="7" customWidth="1"/>
    <col min="7454" max="7454" width="5.125" style="7" customWidth="1"/>
    <col min="7455" max="7457" width="5.625" style="7" customWidth="1"/>
    <col min="7458" max="7680" width="9" style="7"/>
    <col min="7681" max="7682" width="4.125" style="7" customWidth="1"/>
    <col min="7683" max="7683" width="4.75" style="7" customWidth="1"/>
    <col min="7684" max="7684" width="10.125" style="7" customWidth="1"/>
    <col min="7685" max="7685" width="3.125" style="7" customWidth="1"/>
    <col min="7686" max="7686" width="4.625" style="7" customWidth="1"/>
    <col min="7687" max="7687" width="8.375" style="7" bestFit="1" customWidth="1"/>
    <col min="7688" max="7688" width="11.625" style="7" customWidth="1"/>
    <col min="7689" max="7689" width="20.625" style="7" customWidth="1"/>
    <col min="7690" max="7703" width="4.375" style="7" customWidth="1"/>
    <col min="7704" max="7708" width="5.125" style="7" customWidth="1"/>
    <col min="7709" max="7709" width="6.25" style="7" customWidth="1"/>
    <col min="7710" max="7710" width="5.125" style="7" customWidth="1"/>
    <col min="7711" max="7713" width="5.625" style="7" customWidth="1"/>
    <col min="7714" max="7936" width="9" style="7"/>
    <col min="7937" max="7938" width="4.125" style="7" customWidth="1"/>
    <col min="7939" max="7939" width="4.75" style="7" customWidth="1"/>
    <col min="7940" max="7940" width="10.125" style="7" customWidth="1"/>
    <col min="7941" max="7941" width="3.125" style="7" customWidth="1"/>
    <col min="7942" max="7942" width="4.625" style="7" customWidth="1"/>
    <col min="7943" max="7943" width="8.375" style="7" bestFit="1" customWidth="1"/>
    <col min="7944" max="7944" width="11.625" style="7" customWidth="1"/>
    <col min="7945" max="7945" width="20.625" style="7" customWidth="1"/>
    <col min="7946" max="7959" width="4.375" style="7" customWidth="1"/>
    <col min="7960" max="7964" width="5.125" style="7" customWidth="1"/>
    <col min="7965" max="7965" width="6.25" style="7" customWidth="1"/>
    <col min="7966" max="7966" width="5.125" style="7" customWidth="1"/>
    <col min="7967" max="7969" width="5.625" style="7" customWidth="1"/>
    <col min="7970" max="8192" width="9" style="7"/>
    <col min="8193" max="8194" width="4.125" style="7" customWidth="1"/>
    <col min="8195" max="8195" width="4.75" style="7" customWidth="1"/>
    <col min="8196" max="8196" width="10.125" style="7" customWidth="1"/>
    <col min="8197" max="8197" width="3.125" style="7" customWidth="1"/>
    <col min="8198" max="8198" width="4.625" style="7" customWidth="1"/>
    <col min="8199" max="8199" width="8.375" style="7" bestFit="1" customWidth="1"/>
    <col min="8200" max="8200" width="11.625" style="7" customWidth="1"/>
    <col min="8201" max="8201" width="20.625" style="7" customWidth="1"/>
    <col min="8202" max="8215" width="4.375" style="7" customWidth="1"/>
    <col min="8216" max="8220" width="5.125" style="7" customWidth="1"/>
    <col min="8221" max="8221" width="6.25" style="7" customWidth="1"/>
    <col min="8222" max="8222" width="5.125" style="7" customWidth="1"/>
    <col min="8223" max="8225" width="5.625" style="7" customWidth="1"/>
    <col min="8226" max="8448" width="9" style="7"/>
    <col min="8449" max="8450" width="4.125" style="7" customWidth="1"/>
    <col min="8451" max="8451" width="4.75" style="7" customWidth="1"/>
    <col min="8452" max="8452" width="10.125" style="7" customWidth="1"/>
    <col min="8453" max="8453" width="3.125" style="7" customWidth="1"/>
    <col min="8454" max="8454" width="4.625" style="7" customWidth="1"/>
    <col min="8455" max="8455" width="8.375" style="7" bestFit="1" customWidth="1"/>
    <col min="8456" max="8456" width="11.625" style="7" customWidth="1"/>
    <col min="8457" max="8457" width="20.625" style="7" customWidth="1"/>
    <col min="8458" max="8471" width="4.375" style="7" customWidth="1"/>
    <col min="8472" max="8476" width="5.125" style="7" customWidth="1"/>
    <col min="8477" max="8477" width="6.25" style="7" customWidth="1"/>
    <col min="8478" max="8478" width="5.125" style="7" customWidth="1"/>
    <col min="8479" max="8481" width="5.625" style="7" customWidth="1"/>
    <col min="8482" max="8704" width="9" style="7"/>
    <col min="8705" max="8706" width="4.125" style="7" customWidth="1"/>
    <col min="8707" max="8707" width="4.75" style="7" customWidth="1"/>
    <col min="8708" max="8708" width="10.125" style="7" customWidth="1"/>
    <col min="8709" max="8709" width="3.125" style="7" customWidth="1"/>
    <col min="8710" max="8710" width="4.625" style="7" customWidth="1"/>
    <col min="8711" max="8711" width="8.375" style="7" bestFit="1" customWidth="1"/>
    <col min="8712" max="8712" width="11.625" style="7" customWidth="1"/>
    <col min="8713" max="8713" width="20.625" style="7" customWidth="1"/>
    <col min="8714" max="8727" width="4.375" style="7" customWidth="1"/>
    <col min="8728" max="8732" width="5.125" style="7" customWidth="1"/>
    <col min="8733" max="8733" width="6.25" style="7" customWidth="1"/>
    <col min="8734" max="8734" width="5.125" style="7" customWidth="1"/>
    <col min="8735" max="8737" width="5.625" style="7" customWidth="1"/>
    <col min="8738" max="8960" width="9" style="7"/>
    <col min="8961" max="8962" width="4.125" style="7" customWidth="1"/>
    <col min="8963" max="8963" width="4.75" style="7" customWidth="1"/>
    <col min="8964" max="8964" width="10.125" style="7" customWidth="1"/>
    <col min="8965" max="8965" width="3.125" style="7" customWidth="1"/>
    <col min="8966" max="8966" width="4.625" style="7" customWidth="1"/>
    <col min="8967" max="8967" width="8.375" style="7" bestFit="1" customWidth="1"/>
    <col min="8968" max="8968" width="11.625" style="7" customWidth="1"/>
    <col min="8969" max="8969" width="20.625" style="7" customWidth="1"/>
    <col min="8970" max="8983" width="4.375" style="7" customWidth="1"/>
    <col min="8984" max="8988" width="5.125" style="7" customWidth="1"/>
    <col min="8989" max="8989" width="6.25" style="7" customWidth="1"/>
    <col min="8990" max="8990" width="5.125" style="7" customWidth="1"/>
    <col min="8991" max="8993" width="5.625" style="7" customWidth="1"/>
    <col min="8994" max="9216" width="9" style="7"/>
    <col min="9217" max="9218" width="4.125" style="7" customWidth="1"/>
    <col min="9219" max="9219" width="4.75" style="7" customWidth="1"/>
    <col min="9220" max="9220" width="10.125" style="7" customWidth="1"/>
    <col min="9221" max="9221" width="3.125" style="7" customWidth="1"/>
    <col min="9222" max="9222" width="4.625" style="7" customWidth="1"/>
    <col min="9223" max="9223" width="8.375" style="7" bestFit="1" customWidth="1"/>
    <col min="9224" max="9224" width="11.625" style="7" customWidth="1"/>
    <col min="9225" max="9225" width="20.625" style="7" customWidth="1"/>
    <col min="9226" max="9239" width="4.375" style="7" customWidth="1"/>
    <col min="9240" max="9244" width="5.125" style="7" customWidth="1"/>
    <col min="9245" max="9245" width="6.25" style="7" customWidth="1"/>
    <col min="9246" max="9246" width="5.125" style="7" customWidth="1"/>
    <col min="9247" max="9249" width="5.625" style="7" customWidth="1"/>
    <col min="9250" max="9472" width="9" style="7"/>
    <col min="9473" max="9474" width="4.125" style="7" customWidth="1"/>
    <col min="9475" max="9475" width="4.75" style="7" customWidth="1"/>
    <col min="9476" max="9476" width="10.125" style="7" customWidth="1"/>
    <col min="9477" max="9477" width="3.125" style="7" customWidth="1"/>
    <col min="9478" max="9478" width="4.625" style="7" customWidth="1"/>
    <col min="9479" max="9479" width="8.375" style="7" bestFit="1" customWidth="1"/>
    <col min="9480" max="9480" width="11.625" style="7" customWidth="1"/>
    <col min="9481" max="9481" width="20.625" style="7" customWidth="1"/>
    <col min="9482" max="9495" width="4.375" style="7" customWidth="1"/>
    <col min="9496" max="9500" width="5.125" style="7" customWidth="1"/>
    <col min="9501" max="9501" width="6.25" style="7" customWidth="1"/>
    <col min="9502" max="9502" width="5.125" style="7" customWidth="1"/>
    <col min="9503" max="9505" width="5.625" style="7" customWidth="1"/>
    <col min="9506" max="9728" width="9" style="7"/>
    <col min="9729" max="9730" width="4.125" style="7" customWidth="1"/>
    <col min="9731" max="9731" width="4.75" style="7" customWidth="1"/>
    <col min="9732" max="9732" width="10.125" style="7" customWidth="1"/>
    <col min="9733" max="9733" width="3.125" style="7" customWidth="1"/>
    <col min="9734" max="9734" width="4.625" style="7" customWidth="1"/>
    <col min="9735" max="9735" width="8.375" style="7" bestFit="1" customWidth="1"/>
    <col min="9736" max="9736" width="11.625" style="7" customWidth="1"/>
    <col min="9737" max="9737" width="20.625" style="7" customWidth="1"/>
    <col min="9738" max="9751" width="4.375" style="7" customWidth="1"/>
    <col min="9752" max="9756" width="5.125" style="7" customWidth="1"/>
    <col min="9757" max="9757" width="6.25" style="7" customWidth="1"/>
    <col min="9758" max="9758" width="5.125" style="7" customWidth="1"/>
    <col min="9759" max="9761" width="5.625" style="7" customWidth="1"/>
    <col min="9762" max="9984" width="9" style="7"/>
    <col min="9985" max="9986" width="4.125" style="7" customWidth="1"/>
    <col min="9987" max="9987" width="4.75" style="7" customWidth="1"/>
    <col min="9988" max="9988" width="10.125" style="7" customWidth="1"/>
    <col min="9989" max="9989" width="3.125" style="7" customWidth="1"/>
    <col min="9990" max="9990" width="4.625" style="7" customWidth="1"/>
    <col min="9991" max="9991" width="8.375" style="7" bestFit="1" customWidth="1"/>
    <col min="9992" max="9992" width="11.625" style="7" customWidth="1"/>
    <col min="9993" max="9993" width="20.625" style="7" customWidth="1"/>
    <col min="9994" max="10007" width="4.375" style="7" customWidth="1"/>
    <col min="10008" max="10012" width="5.125" style="7" customWidth="1"/>
    <col min="10013" max="10013" width="6.25" style="7" customWidth="1"/>
    <col min="10014" max="10014" width="5.125" style="7" customWidth="1"/>
    <col min="10015" max="10017" width="5.625" style="7" customWidth="1"/>
    <col min="10018" max="10240" width="9" style="7"/>
    <col min="10241" max="10242" width="4.125" style="7" customWidth="1"/>
    <col min="10243" max="10243" width="4.75" style="7" customWidth="1"/>
    <col min="10244" max="10244" width="10.125" style="7" customWidth="1"/>
    <col min="10245" max="10245" width="3.125" style="7" customWidth="1"/>
    <col min="10246" max="10246" width="4.625" style="7" customWidth="1"/>
    <col min="10247" max="10247" width="8.375" style="7" bestFit="1" customWidth="1"/>
    <col min="10248" max="10248" width="11.625" style="7" customWidth="1"/>
    <col min="10249" max="10249" width="20.625" style="7" customWidth="1"/>
    <col min="10250" max="10263" width="4.375" style="7" customWidth="1"/>
    <col min="10264" max="10268" width="5.125" style="7" customWidth="1"/>
    <col min="10269" max="10269" width="6.25" style="7" customWidth="1"/>
    <col min="10270" max="10270" width="5.125" style="7" customWidth="1"/>
    <col min="10271" max="10273" width="5.625" style="7" customWidth="1"/>
    <col min="10274" max="10496" width="9" style="7"/>
    <col min="10497" max="10498" width="4.125" style="7" customWidth="1"/>
    <col min="10499" max="10499" width="4.75" style="7" customWidth="1"/>
    <col min="10500" max="10500" width="10.125" style="7" customWidth="1"/>
    <col min="10501" max="10501" width="3.125" style="7" customWidth="1"/>
    <col min="10502" max="10502" width="4.625" style="7" customWidth="1"/>
    <col min="10503" max="10503" width="8.375" style="7" bestFit="1" customWidth="1"/>
    <col min="10504" max="10504" width="11.625" style="7" customWidth="1"/>
    <col min="10505" max="10505" width="20.625" style="7" customWidth="1"/>
    <col min="10506" max="10519" width="4.375" style="7" customWidth="1"/>
    <col min="10520" max="10524" width="5.125" style="7" customWidth="1"/>
    <col min="10525" max="10525" width="6.25" style="7" customWidth="1"/>
    <col min="10526" max="10526" width="5.125" style="7" customWidth="1"/>
    <col min="10527" max="10529" width="5.625" style="7" customWidth="1"/>
    <col min="10530" max="10752" width="9" style="7"/>
    <col min="10753" max="10754" width="4.125" style="7" customWidth="1"/>
    <col min="10755" max="10755" width="4.75" style="7" customWidth="1"/>
    <col min="10756" max="10756" width="10.125" style="7" customWidth="1"/>
    <col min="10757" max="10757" width="3.125" style="7" customWidth="1"/>
    <col min="10758" max="10758" width="4.625" style="7" customWidth="1"/>
    <col min="10759" max="10759" width="8.375" style="7" bestFit="1" customWidth="1"/>
    <col min="10760" max="10760" width="11.625" style="7" customWidth="1"/>
    <col min="10761" max="10761" width="20.625" style="7" customWidth="1"/>
    <col min="10762" max="10775" width="4.375" style="7" customWidth="1"/>
    <col min="10776" max="10780" width="5.125" style="7" customWidth="1"/>
    <col min="10781" max="10781" width="6.25" style="7" customWidth="1"/>
    <col min="10782" max="10782" width="5.125" style="7" customWidth="1"/>
    <col min="10783" max="10785" width="5.625" style="7" customWidth="1"/>
    <col min="10786" max="11008" width="9" style="7"/>
    <col min="11009" max="11010" width="4.125" style="7" customWidth="1"/>
    <col min="11011" max="11011" width="4.75" style="7" customWidth="1"/>
    <col min="11012" max="11012" width="10.125" style="7" customWidth="1"/>
    <col min="11013" max="11013" width="3.125" style="7" customWidth="1"/>
    <col min="11014" max="11014" width="4.625" style="7" customWidth="1"/>
    <col min="11015" max="11015" width="8.375" style="7" bestFit="1" customWidth="1"/>
    <col min="11016" max="11016" width="11.625" style="7" customWidth="1"/>
    <col min="11017" max="11017" width="20.625" style="7" customWidth="1"/>
    <col min="11018" max="11031" width="4.375" style="7" customWidth="1"/>
    <col min="11032" max="11036" width="5.125" style="7" customWidth="1"/>
    <col min="11037" max="11037" width="6.25" style="7" customWidth="1"/>
    <col min="11038" max="11038" width="5.125" style="7" customWidth="1"/>
    <col min="11039" max="11041" width="5.625" style="7" customWidth="1"/>
    <col min="11042" max="11264" width="9" style="7"/>
    <col min="11265" max="11266" width="4.125" style="7" customWidth="1"/>
    <col min="11267" max="11267" width="4.75" style="7" customWidth="1"/>
    <col min="11268" max="11268" width="10.125" style="7" customWidth="1"/>
    <col min="11269" max="11269" width="3.125" style="7" customWidth="1"/>
    <col min="11270" max="11270" width="4.625" style="7" customWidth="1"/>
    <col min="11271" max="11271" width="8.375" style="7" bestFit="1" customWidth="1"/>
    <col min="11272" max="11272" width="11.625" style="7" customWidth="1"/>
    <col min="11273" max="11273" width="20.625" style="7" customWidth="1"/>
    <col min="11274" max="11287" width="4.375" style="7" customWidth="1"/>
    <col min="11288" max="11292" width="5.125" style="7" customWidth="1"/>
    <col min="11293" max="11293" width="6.25" style="7" customWidth="1"/>
    <col min="11294" max="11294" width="5.125" style="7" customWidth="1"/>
    <col min="11295" max="11297" width="5.625" style="7" customWidth="1"/>
    <col min="11298" max="11520" width="9" style="7"/>
    <col min="11521" max="11522" width="4.125" style="7" customWidth="1"/>
    <col min="11523" max="11523" width="4.75" style="7" customWidth="1"/>
    <col min="11524" max="11524" width="10.125" style="7" customWidth="1"/>
    <col min="11525" max="11525" width="3.125" style="7" customWidth="1"/>
    <col min="11526" max="11526" width="4.625" style="7" customWidth="1"/>
    <col min="11527" max="11527" width="8.375" style="7" bestFit="1" customWidth="1"/>
    <col min="11528" max="11528" width="11.625" style="7" customWidth="1"/>
    <col min="11529" max="11529" width="20.625" style="7" customWidth="1"/>
    <col min="11530" max="11543" width="4.375" style="7" customWidth="1"/>
    <col min="11544" max="11548" width="5.125" style="7" customWidth="1"/>
    <col min="11549" max="11549" width="6.25" style="7" customWidth="1"/>
    <col min="11550" max="11550" width="5.125" style="7" customWidth="1"/>
    <col min="11551" max="11553" width="5.625" style="7" customWidth="1"/>
    <col min="11554" max="11776" width="9" style="7"/>
    <col min="11777" max="11778" width="4.125" style="7" customWidth="1"/>
    <col min="11779" max="11779" width="4.75" style="7" customWidth="1"/>
    <col min="11780" max="11780" width="10.125" style="7" customWidth="1"/>
    <col min="11781" max="11781" width="3.125" style="7" customWidth="1"/>
    <col min="11782" max="11782" width="4.625" style="7" customWidth="1"/>
    <col min="11783" max="11783" width="8.375" style="7" bestFit="1" customWidth="1"/>
    <col min="11784" max="11784" width="11.625" style="7" customWidth="1"/>
    <col min="11785" max="11785" width="20.625" style="7" customWidth="1"/>
    <col min="11786" max="11799" width="4.375" style="7" customWidth="1"/>
    <col min="11800" max="11804" width="5.125" style="7" customWidth="1"/>
    <col min="11805" max="11805" width="6.25" style="7" customWidth="1"/>
    <col min="11806" max="11806" width="5.125" style="7" customWidth="1"/>
    <col min="11807" max="11809" width="5.625" style="7" customWidth="1"/>
    <col min="11810" max="12032" width="9" style="7"/>
    <col min="12033" max="12034" width="4.125" style="7" customWidth="1"/>
    <col min="12035" max="12035" width="4.75" style="7" customWidth="1"/>
    <col min="12036" max="12036" width="10.125" style="7" customWidth="1"/>
    <col min="12037" max="12037" width="3.125" style="7" customWidth="1"/>
    <col min="12038" max="12038" width="4.625" style="7" customWidth="1"/>
    <col min="12039" max="12039" width="8.375" style="7" bestFit="1" customWidth="1"/>
    <col min="12040" max="12040" width="11.625" style="7" customWidth="1"/>
    <col min="12041" max="12041" width="20.625" style="7" customWidth="1"/>
    <col min="12042" max="12055" width="4.375" style="7" customWidth="1"/>
    <col min="12056" max="12060" width="5.125" style="7" customWidth="1"/>
    <col min="12061" max="12061" width="6.25" style="7" customWidth="1"/>
    <col min="12062" max="12062" width="5.125" style="7" customWidth="1"/>
    <col min="12063" max="12065" width="5.625" style="7" customWidth="1"/>
    <col min="12066" max="12288" width="9" style="7"/>
    <col min="12289" max="12290" width="4.125" style="7" customWidth="1"/>
    <col min="12291" max="12291" width="4.75" style="7" customWidth="1"/>
    <col min="12292" max="12292" width="10.125" style="7" customWidth="1"/>
    <col min="12293" max="12293" width="3.125" style="7" customWidth="1"/>
    <col min="12294" max="12294" width="4.625" style="7" customWidth="1"/>
    <col min="12295" max="12295" width="8.375" style="7" bestFit="1" customWidth="1"/>
    <col min="12296" max="12296" width="11.625" style="7" customWidth="1"/>
    <col min="12297" max="12297" width="20.625" style="7" customWidth="1"/>
    <col min="12298" max="12311" width="4.375" style="7" customWidth="1"/>
    <col min="12312" max="12316" width="5.125" style="7" customWidth="1"/>
    <col min="12317" max="12317" width="6.25" style="7" customWidth="1"/>
    <col min="12318" max="12318" width="5.125" style="7" customWidth="1"/>
    <col min="12319" max="12321" width="5.625" style="7" customWidth="1"/>
    <col min="12322" max="12544" width="9" style="7"/>
    <col min="12545" max="12546" width="4.125" style="7" customWidth="1"/>
    <col min="12547" max="12547" width="4.75" style="7" customWidth="1"/>
    <col min="12548" max="12548" width="10.125" style="7" customWidth="1"/>
    <col min="12549" max="12549" width="3.125" style="7" customWidth="1"/>
    <col min="12550" max="12550" width="4.625" style="7" customWidth="1"/>
    <col min="12551" max="12551" width="8.375" style="7" bestFit="1" customWidth="1"/>
    <col min="12552" max="12552" width="11.625" style="7" customWidth="1"/>
    <col min="12553" max="12553" width="20.625" style="7" customWidth="1"/>
    <col min="12554" max="12567" width="4.375" style="7" customWidth="1"/>
    <col min="12568" max="12572" width="5.125" style="7" customWidth="1"/>
    <col min="12573" max="12573" width="6.25" style="7" customWidth="1"/>
    <col min="12574" max="12574" width="5.125" style="7" customWidth="1"/>
    <col min="12575" max="12577" width="5.625" style="7" customWidth="1"/>
    <col min="12578" max="12800" width="9" style="7"/>
    <col min="12801" max="12802" width="4.125" style="7" customWidth="1"/>
    <col min="12803" max="12803" width="4.75" style="7" customWidth="1"/>
    <col min="12804" max="12804" width="10.125" style="7" customWidth="1"/>
    <col min="12805" max="12805" width="3.125" style="7" customWidth="1"/>
    <col min="12806" max="12806" width="4.625" style="7" customWidth="1"/>
    <col min="12807" max="12807" width="8.375" style="7" bestFit="1" customWidth="1"/>
    <col min="12808" max="12808" width="11.625" style="7" customWidth="1"/>
    <col min="12809" max="12809" width="20.625" style="7" customWidth="1"/>
    <col min="12810" max="12823" width="4.375" style="7" customWidth="1"/>
    <col min="12824" max="12828" width="5.125" style="7" customWidth="1"/>
    <col min="12829" max="12829" width="6.25" style="7" customWidth="1"/>
    <col min="12830" max="12830" width="5.125" style="7" customWidth="1"/>
    <col min="12831" max="12833" width="5.625" style="7" customWidth="1"/>
    <col min="12834" max="13056" width="9" style="7"/>
    <col min="13057" max="13058" width="4.125" style="7" customWidth="1"/>
    <col min="13059" max="13059" width="4.75" style="7" customWidth="1"/>
    <col min="13060" max="13060" width="10.125" style="7" customWidth="1"/>
    <col min="13061" max="13061" width="3.125" style="7" customWidth="1"/>
    <col min="13062" max="13062" width="4.625" style="7" customWidth="1"/>
    <col min="13063" max="13063" width="8.375" style="7" bestFit="1" customWidth="1"/>
    <col min="13064" max="13064" width="11.625" style="7" customWidth="1"/>
    <col min="13065" max="13065" width="20.625" style="7" customWidth="1"/>
    <col min="13066" max="13079" width="4.375" style="7" customWidth="1"/>
    <col min="13080" max="13084" width="5.125" style="7" customWidth="1"/>
    <col min="13085" max="13085" width="6.25" style="7" customWidth="1"/>
    <col min="13086" max="13086" width="5.125" style="7" customWidth="1"/>
    <col min="13087" max="13089" width="5.625" style="7" customWidth="1"/>
    <col min="13090" max="13312" width="9" style="7"/>
    <col min="13313" max="13314" width="4.125" style="7" customWidth="1"/>
    <col min="13315" max="13315" width="4.75" style="7" customWidth="1"/>
    <col min="13316" max="13316" width="10.125" style="7" customWidth="1"/>
    <col min="13317" max="13317" width="3.125" style="7" customWidth="1"/>
    <col min="13318" max="13318" width="4.625" style="7" customWidth="1"/>
    <col min="13319" max="13319" width="8.375" style="7" bestFit="1" customWidth="1"/>
    <col min="13320" max="13320" width="11.625" style="7" customWidth="1"/>
    <col min="13321" max="13321" width="20.625" style="7" customWidth="1"/>
    <col min="13322" max="13335" width="4.375" style="7" customWidth="1"/>
    <col min="13336" max="13340" width="5.125" style="7" customWidth="1"/>
    <col min="13341" max="13341" width="6.25" style="7" customWidth="1"/>
    <col min="13342" max="13342" width="5.125" style="7" customWidth="1"/>
    <col min="13343" max="13345" width="5.625" style="7" customWidth="1"/>
    <col min="13346" max="13568" width="9" style="7"/>
    <col min="13569" max="13570" width="4.125" style="7" customWidth="1"/>
    <col min="13571" max="13571" width="4.75" style="7" customWidth="1"/>
    <col min="13572" max="13572" width="10.125" style="7" customWidth="1"/>
    <col min="13573" max="13573" width="3.125" style="7" customWidth="1"/>
    <col min="13574" max="13574" width="4.625" style="7" customWidth="1"/>
    <col min="13575" max="13575" width="8.375" style="7" bestFit="1" customWidth="1"/>
    <col min="13576" max="13576" width="11.625" style="7" customWidth="1"/>
    <col min="13577" max="13577" width="20.625" style="7" customWidth="1"/>
    <col min="13578" max="13591" width="4.375" style="7" customWidth="1"/>
    <col min="13592" max="13596" width="5.125" style="7" customWidth="1"/>
    <col min="13597" max="13597" width="6.25" style="7" customWidth="1"/>
    <col min="13598" max="13598" width="5.125" style="7" customWidth="1"/>
    <col min="13599" max="13601" width="5.625" style="7" customWidth="1"/>
    <col min="13602" max="13824" width="9" style="7"/>
    <col min="13825" max="13826" width="4.125" style="7" customWidth="1"/>
    <col min="13827" max="13827" width="4.75" style="7" customWidth="1"/>
    <col min="13828" max="13828" width="10.125" style="7" customWidth="1"/>
    <col min="13829" max="13829" width="3.125" style="7" customWidth="1"/>
    <col min="13830" max="13830" width="4.625" style="7" customWidth="1"/>
    <col min="13831" max="13831" width="8.375" style="7" bestFit="1" customWidth="1"/>
    <col min="13832" max="13832" width="11.625" style="7" customWidth="1"/>
    <col min="13833" max="13833" width="20.625" style="7" customWidth="1"/>
    <col min="13834" max="13847" width="4.375" style="7" customWidth="1"/>
    <col min="13848" max="13852" width="5.125" style="7" customWidth="1"/>
    <col min="13853" max="13853" width="6.25" style="7" customWidth="1"/>
    <col min="13854" max="13854" width="5.125" style="7" customWidth="1"/>
    <col min="13855" max="13857" width="5.625" style="7" customWidth="1"/>
    <col min="13858" max="14080" width="9" style="7"/>
    <col min="14081" max="14082" width="4.125" style="7" customWidth="1"/>
    <col min="14083" max="14083" width="4.75" style="7" customWidth="1"/>
    <col min="14084" max="14084" width="10.125" style="7" customWidth="1"/>
    <col min="14085" max="14085" width="3.125" style="7" customWidth="1"/>
    <col min="14086" max="14086" width="4.625" style="7" customWidth="1"/>
    <col min="14087" max="14087" width="8.375" style="7" bestFit="1" customWidth="1"/>
    <col min="14088" max="14088" width="11.625" style="7" customWidth="1"/>
    <col min="14089" max="14089" width="20.625" style="7" customWidth="1"/>
    <col min="14090" max="14103" width="4.375" style="7" customWidth="1"/>
    <col min="14104" max="14108" width="5.125" style="7" customWidth="1"/>
    <col min="14109" max="14109" width="6.25" style="7" customWidth="1"/>
    <col min="14110" max="14110" width="5.125" style="7" customWidth="1"/>
    <col min="14111" max="14113" width="5.625" style="7" customWidth="1"/>
    <col min="14114" max="14336" width="9" style="7"/>
    <col min="14337" max="14338" width="4.125" style="7" customWidth="1"/>
    <col min="14339" max="14339" width="4.75" style="7" customWidth="1"/>
    <col min="14340" max="14340" width="10.125" style="7" customWidth="1"/>
    <col min="14341" max="14341" width="3.125" style="7" customWidth="1"/>
    <col min="14342" max="14342" width="4.625" style="7" customWidth="1"/>
    <col min="14343" max="14343" width="8.375" style="7" bestFit="1" customWidth="1"/>
    <col min="14344" max="14344" width="11.625" style="7" customWidth="1"/>
    <col min="14345" max="14345" width="20.625" style="7" customWidth="1"/>
    <col min="14346" max="14359" width="4.375" style="7" customWidth="1"/>
    <col min="14360" max="14364" width="5.125" style="7" customWidth="1"/>
    <col min="14365" max="14365" width="6.25" style="7" customWidth="1"/>
    <col min="14366" max="14366" width="5.125" style="7" customWidth="1"/>
    <col min="14367" max="14369" width="5.625" style="7" customWidth="1"/>
    <col min="14370" max="14592" width="9" style="7"/>
    <col min="14593" max="14594" width="4.125" style="7" customWidth="1"/>
    <col min="14595" max="14595" width="4.75" style="7" customWidth="1"/>
    <col min="14596" max="14596" width="10.125" style="7" customWidth="1"/>
    <col min="14597" max="14597" width="3.125" style="7" customWidth="1"/>
    <col min="14598" max="14598" width="4.625" style="7" customWidth="1"/>
    <col min="14599" max="14599" width="8.375" style="7" bestFit="1" customWidth="1"/>
    <col min="14600" max="14600" width="11.625" style="7" customWidth="1"/>
    <col min="14601" max="14601" width="20.625" style="7" customWidth="1"/>
    <col min="14602" max="14615" width="4.375" style="7" customWidth="1"/>
    <col min="14616" max="14620" width="5.125" style="7" customWidth="1"/>
    <col min="14621" max="14621" width="6.25" style="7" customWidth="1"/>
    <col min="14622" max="14622" width="5.125" style="7" customWidth="1"/>
    <col min="14623" max="14625" width="5.625" style="7" customWidth="1"/>
    <col min="14626" max="14848" width="9" style="7"/>
    <col min="14849" max="14850" width="4.125" style="7" customWidth="1"/>
    <col min="14851" max="14851" width="4.75" style="7" customWidth="1"/>
    <col min="14852" max="14852" width="10.125" style="7" customWidth="1"/>
    <col min="14853" max="14853" width="3.125" style="7" customWidth="1"/>
    <col min="14854" max="14854" width="4.625" style="7" customWidth="1"/>
    <col min="14855" max="14855" width="8.375" style="7" bestFit="1" customWidth="1"/>
    <col min="14856" max="14856" width="11.625" style="7" customWidth="1"/>
    <col min="14857" max="14857" width="20.625" style="7" customWidth="1"/>
    <col min="14858" max="14871" width="4.375" style="7" customWidth="1"/>
    <col min="14872" max="14876" width="5.125" style="7" customWidth="1"/>
    <col min="14877" max="14877" width="6.25" style="7" customWidth="1"/>
    <col min="14878" max="14878" width="5.125" style="7" customWidth="1"/>
    <col min="14879" max="14881" width="5.625" style="7" customWidth="1"/>
    <col min="14882" max="15104" width="9" style="7"/>
    <col min="15105" max="15106" width="4.125" style="7" customWidth="1"/>
    <col min="15107" max="15107" width="4.75" style="7" customWidth="1"/>
    <col min="15108" max="15108" width="10.125" style="7" customWidth="1"/>
    <col min="15109" max="15109" width="3.125" style="7" customWidth="1"/>
    <col min="15110" max="15110" width="4.625" style="7" customWidth="1"/>
    <col min="15111" max="15111" width="8.375" style="7" bestFit="1" customWidth="1"/>
    <col min="15112" max="15112" width="11.625" style="7" customWidth="1"/>
    <col min="15113" max="15113" width="20.625" style="7" customWidth="1"/>
    <col min="15114" max="15127" width="4.375" style="7" customWidth="1"/>
    <col min="15128" max="15132" width="5.125" style="7" customWidth="1"/>
    <col min="15133" max="15133" width="6.25" style="7" customWidth="1"/>
    <col min="15134" max="15134" width="5.125" style="7" customWidth="1"/>
    <col min="15135" max="15137" width="5.625" style="7" customWidth="1"/>
    <col min="15138" max="15360" width="9" style="7"/>
    <col min="15361" max="15362" width="4.125" style="7" customWidth="1"/>
    <col min="15363" max="15363" width="4.75" style="7" customWidth="1"/>
    <col min="15364" max="15364" width="10.125" style="7" customWidth="1"/>
    <col min="15365" max="15365" width="3.125" style="7" customWidth="1"/>
    <col min="15366" max="15366" width="4.625" style="7" customWidth="1"/>
    <col min="15367" max="15367" width="8.375" style="7" bestFit="1" customWidth="1"/>
    <col min="15368" max="15368" width="11.625" style="7" customWidth="1"/>
    <col min="15369" max="15369" width="20.625" style="7" customWidth="1"/>
    <col min="15370" max="15383" width="4.375" style="7" customWidth="1"/>
    <col min="15384" max="15388" width="5.125" style="7" customWidth="1"/>
    <col min="15389" max="15389" width="6.25" style="7" customWidth="1"/>
    <col min="15390" max="15390" width="5.125" style="7" customWidth="1"/>
    <col min="15391" max="15393" width="5.625" style="7" customWidth="1"/>
    <col min="15394" max="15616" width="9" style="7"/>
    <col min="15617" max="15618" width="4.125" style="7" customWidth="1"/>
    <col min="15619" max="15619" width="4.75" style="7" customWidth="1"/>
    <col min="15620" max="15620" width="10.125" style="7" customWidth="1"/>
    <col min="15621" max="15621" width="3.125" style="7" customWidth="1"/>
    <col min="15622" max="15622" width="4.625" style="7" customWidth="1"/>
    <col min="15623" max="15623" width="8.375" style="7" bestFit="1" customWidth="1"/>
    <col min="15624" max="15624" width="11.625" style="7" customWidth="1"/>
    <col min="15625" max="15625" width="20.625" style="7" customWidth="1"/>
    <col min="15626" max="15639" width="4.375" style="7" customWidth="1"/>
    <col min="15640" max="15644" width="5.125" style="7" customWidth="1"/>
    <col min="15645" max="15645" width="6.25" style="7" customWidth="1"/>
    <col min="15646" max="15646" width="5.125" style="7" customWidth="1"/>
    <col min="15647" max="15649" width="5.625" style="7" customWidth="1"/>
    <col min="15650" max="15872" width="9" style="7"/>
    <col min="15873" max="15874" width="4.125" style="7" customWidth="1"/>
    <col min="15875" max="15875" width="4.75" style="7" customWidth="1"/>
    <col min="15876" max="15876" width="10.125" style="7" customWidth="1"/>
    <col min="15877" max="15877" width="3.125" style="7" customWidth="1"/>
    <col min="15878" max="15878" width="4.625" style="7" customWidth="1"/>
    <col min="15879" max="15879" width="8.375" style="7" bestFit="1" customWidth="1"/>
    <col min="15880" max="15880" width="11.625" style="7" customWidth="1"/>
    <col min="15881" max="15881" width="20.625" style="7" customWidth="1"/>
    <col min="15882" max="15895" width="4.375" style="7" customWidth="1"/>
    <col min="15896" max="15900" width="5.125" style="7" customWidth="1"/>
    <col min="15901" max="15901" width="6.25" style="7" customWidth="1"/>
    <col min="15902" max="15902" width="5.125" style="7" customWidth="1"/>
    <col min="15903" max="15905" width="5.625" style="7" customWidth="1"/>
    <col min="15906" max="16128" width="9" style="7"/>
    <col min="16129" max="16130" width="4.125" style="7" customWidth="1"/>
    <col min="16131" max="16131" width="4.75" style="7" customWidth="1"/>
    <col min="16132" max="16132" width="10.125" style="7" customWidth="1"/>
    <col min="16133" max="16133" width="3.125" style="7" customWidth="1"/>
    <col min="16134" max="16134" width="4.625" style="7" customWidth="1"/>
    <col min="16135" max="16135" width="8.375" style="7" bestFit="1" customWidth="1"/>
    <col min="16136" max="16136" width="11.625" style="7" customWidth="1"/>
    <col min="16137" max="16137" width="20.625" style="7" customWidth="1"/>
    <col min="16138" max="16151" width="4.375" style="7" customWidth="1"/>
    <col min="16152" max="16156" width="5.125" style="7" customWidth="1"/>
    <col min="16157" max="16157" width="6.25" style="7" customWidth="1"/>
    <col min="16158" max="16158" width="5.125" style="7" customWidth="1"/>
    <col min="16159" max="16161" width="5.625" style="7" customWidth="1"/>
    <col min="16162" max="16384" width="9" style="7"/>
  </cols>
  <sheetData>
    <row r="1" spans="1:36" ht="32.25" customHeight="1">
      <c r="A1" s="1"/>
      <c r="B1" s="1"/>
      <c r="C1" s="2"/>
      <c r="D1" s="2"/>
      <c r="E1" s="3"/>
      <c r="F1" s="4" t="s">
        <v>0</v>
      </c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H1" s="7"/>
      <c r="AI1" s="7"/>
      <c r="AJ1" s="7"/>
    </row>
    <row r="2" spans="1:36" ht="4.5" customHeight="1" thickBot="1">
      <c r="A2" s="8"/>
      <c r="B2" s="8"/>
      <c r="C2" s="9"/>
      <c r="D2" s="9"/>
      <c r="E2" s="10"/>
      <c r="AH2" s="7"/>
      <c r="AI2" s="7"/>
      <c r="AJ2" s="7"/>
    </row>
    <row r="3" spans="1:36" ht="14.25" customHeight="1" thickBot="1">
      <c r="A3" s="12" t="s">
        <v>1</v>
      </c>
      <c r="B3" s="13"/>
      <c r="C3" s="13"/>
      <c r="D3" s="14"/>
      <c r="E3" s="15"/>
      <c r="F3" s="16" t="s">
        <v>2</v>
      </c>
      <c r="G3" s="17"/>
      <c r="H3" s="18" t="s">
        <v>3</v>
      </c>
      <c r="I3" s="19" t="s">
        <v>4</v>
      </c>
      <c r="J3" s="20" t="s">
        <v>5</v>
      </c>
      <c r="K3" s="21"/>
      <c r="L3" s="22" t="s">
        <v>6</v>
      </c>
      <c r="M3" s="21"/>
      <c r="N3" s="22" t="s">
        <v>7</v>
      </c>
      <c r="O3" s="21"/>
      <c r="P3" s="22" t="s">
        <v>8</v>
      </c>
      <c r="Q3" s="21"/>
      <c r="R3" s="22" t="s">
        <v>9</v>
      </c>
      <c r="S3" s="21"/>
      <c r="T3" s="22" t="s">
        <v>10</v>
      </c>
      <c r="U3" s="21"/>
      <c r="V3" s="22" t="s">
        <v>11</v>
      </c>
      <c r="W3" s="21"/>
      <c r="X3" s="18" t="s">
        <v>12</v>
      </c>
      <c r="Y3" s="18" t="s">
        <v>13</v>
      </c>
      <c r="Z3" s="19" t="s">
        <v>14</v>
      </c>
      <c r="AA3" s="23" t="s">
        <v>15</v>
      </c>
      <c r="AB3" s="24" t="s">
        <v>16</v>
      </c>
      <c r="AC3" s="25" t="s">
        <v>17</v>
      </c>
      <c r="AD3" s="26" t="s">
        <v>18</v>
      </c>
      <c r="AE3" s="27" t="s">
        <v>19</v>
      </c>
      <c r="AF3" s="28" t="s">
        <v>19</v>
      </c>
      <c r="AH3" s="7"/>
      <c r="AI3" s="7"/>
      <c r="AJ3" s="7"/>
    </row>
    <row r="4" spans="1:36" ht="14.25" customHeight="1" thickBot="1">
      <c r="A4" s="29"/>
      <c r="B4" s="30"/>
      <c r="C4" s="31"/>
      <c r="D4" s="32" t="s">
        <v>20</v>
      </c>
      <c r="E4" s="33" t="s">
        <v>21</v>
      </c>
      <c r="F4" s="34"/>
      <c r="G4" s="35"/>
      <c r="H4" s="36"/>
      <c r="I4" s="37"/>
      <c r="J4" s="38" t="s">
        <v>22</v>
      </c>
      <c r="K4" s="39" t="s">
        <v>23</v>
      </c>
      <c r="L4" s="40" t="s">
        <v>22</v>
      </c>
      <c r="M4" s="41" t="s">
        <v>23</v>
      </c>
      <c r="N4" s="42" t="s">
        <v>22</v>
      </c>
      <c r="O4" s="39" t="s">
        <v>23</v>
      </c>
      <c r="P4" s="40" t="s">
        <v>22</v>
      </c>
      <c r="Q4" s="41" t="s">
        <v>23</v>
      </c>
      <c r="R4" s="42" t="s">
        <v>22</v>
      </c>
      <c r="S4" s="39" t="s">
        <v>23</v>
      </c>
      <c r="T4" s="42" t="s">
        <v>22</v>
      </c>
      <c r="U4" s="39" t="s">
        <v>23</v>
      </c>
      <c r="V4" s="40" t="s">
        <v>22</v>
      </c>
      <c r="W4" s="41" t="s">
        <v>23</v>
      </c>
      <c r="X4" s="36"/>
      <c r="Y4" s="36"/>
      <c r="Z4" s="37"/>
      <c r="AA4" s="36"/>
      <c r="AB4" s="36"/>
      <c r="AC4" s="43"/>
      <c r="AD4" s="44"/>
      <c r="AE4" s="45"/>
      <c r="AF4" s="46"/>
      <c r="AH4" s="7"/>
      <c r="AI4" s="7"/>
      <c r="AJ4" s="7"/>
    </row>
    <row r="5" spans="1:36" ht="18.75" customHeight="1">
      <c r="A5" s="47" t="s">
        <v>24</v>
      </c>
      <c r="B5" s="47"/>
      <c r="C5" s="48">
        <v>1</v>
      </c>
      <c r="D5" s="49" t="s">
        <v>25</v>
      </c>
      <c r="E5" s="50" t="str">
        <f>VLOOKUP($H5,[1]①レジスト!$E$1:$P$65536,3,0)</f>
        <v>男</v>
      </c>
      <c r="F5" s="51"/>
      <c r="G5" s="52" t="str">
        <f>VLOOKUP($H5,[1]①レジスト!$E$1:$K$65536,7,0)</f>
        <v>221</v>
      </c>
      <c r="H5" s="53" t="s">
        <v>26</v>
      </c>
      <c r="I5" s="54" t="str">
        <f>VLOOKUP($H5,[1]①レジスト!$E$1:$P$65536,6,0)</f>
        <v>（株）豊田自動織機</v>
      </c>
      <c r="J5" s="55">
        <f>IF(ISERROR(VLOOKUP($G5,[1]②順位速記!$B$1:$Q$65536,[1]②順位速記!$B$313,0)),"-",VLOOKUP($G5,[1]②順位速記!$B$1:$Q$65536,[1]②順位速記!$B$313,0))</f>
        <v>1</v>
      </c>
      <c r="K5" s="56">
        <f>IF(ISERROR(VLOOKUP($G5,[1]②順位速記!$B$1:$Q$65536,[1]②順位速記!$B$313-1,0)),"-",VLOOKUP($G5,[1]②順位速記!$B$1:$Q$65536,[1]②順位速記!$B$313-1,0))</f>
        <v>1</v>
      </c>
      <c r="L5" s="57">
        <f>IF(ISERROR(VLOOKUP($G5,[1]②順位速記!$D$1:$Q$65536,[1]②順位速記!$D$313,0)),"-",VLOOKUP($G5,[1]②順位速記!$D$1:$Q$65536,[1]②順位速記!$D$313,0))</f>
        <v>1</v>
      </c>
      <c r="M5" s="58">
        <f>IF(ISERROR(VLOOKUP($G5,[1]②順位速記!$D$1:$Q$65536,[1]②順位速記!$D$313-1,0)),"-",VLOOKUP($G5,[1]②順位速記!$D$1:$Q$65536,[1]②順位速記!$D$313-1,0))</f>
        <v>1</v>
      </c>
      <c r="N5" s="59">
        <f>IF(ISERROR(VLOOKUP($G5,[1]②順位速記!$F$1:$Q$65536,[1]②順位速記!$F$313,0)),"-",VLOOKUP($G5,[1]②順位速記!$F$1:$Q$65536,[1]②順位速記!$F$313,0))</f>
        <v>1</v>
      </c>
      <c r="O5" s="56">
        <f>IF(ISERROR(VLOOKUP($G5,[1]②順位速記!$F$1:$Q$65536,[1]②順位速記!$F$313-1,0)),"-",VLOOKUP($G5,[1]②順位速記!$F$1:$Q$65536,[1]②順位速記!$F$313-1,0))</f>
        <v>1</v>
      </c>
      <c r="P5" s="59">
        <f>IF(ISERROR(VLOOKUP($G5,[1]②順位速記!$H$1:$Q$65536,[1]②順位速記!$H$313,0)),"-",VLOOKUP($G5,[1]②順位速記!$H$1:$Q$65536,[1]②順位速記!$H$313,0))</f>
        <v>1</v>
      </c>
      <c r="Q5" s="56">
        <f>IF(ISERROR(VLOOKUP($G5,[1]②順位速記!$H$1:$Q$65536,[1]②順位速記!$H$313-1,0)),"-",VLOOKUP($G5,[1]②順位速記!$H$1:$Q$65536,[1]②順位速記!$H$313-1,0))</f>
        <v>1</v>
      </c>
      <c r="R5" s="59">
        <f>IF(ISERROR(VLOOKUP($G5,[1]②順位速記!$J$1:$Q$65536,[1]②順位速記!$J$313,0)),"-",VLOOKUP($G5,[1]②順位速記!$J$1:$Q$65536,[1]②順位速記!$J$313,0))</f>
        <v>2</v>
      </c>
      <c r="S5" s="60">
        <f>IF(ISERROR(VLOOKUP($G5,[1]②順位速記!$J$1:$Q$65536,[1]②順位速記!$J$313-1,0)),"-",VLOOKUP($G5,[1]②順位速記!$J$1:$Q$65536,[1]②順位速記!$J$313-1,0))</f>
        <v>2</v>
      </c>
      <c r="T5" s="59">
        <f>IF(ISERROR(VLOOKUP($G5,[1]②順位速記!$L$1:$Q$65536,[1]②順位速記!$L$313,0)),"-",VLOOKUP($G5,[1]②順位速記!$L$1:$Q$65536,[1]②順位速記!$L$313,0))</f>
        <v>7</v>
      </c>
      <c r="U5" s="60">
        <f>IF(ISERROR(VLOOKUP($G5,[1]②順位速記!$L$1:$Q$65536,[1]②順位速記!$L$313-1,0)),"-",VLOOKUP($G5,[1]②順位速記!$L$1:$Q$65536,[1]②順位速記!$L$313-1,0))</f>
        <v>7</v>
      </c>
      <c r="V5" s="57" t="str">
        <f>IF(ISERROR(VLOOKUP($G5,[1]②順位速記!$N$1:$Q$65536,[1]②順位速記!$N$313,0)),"-",VLOOKUP($G5,[1]②順位速記!$N$1:$Q$65536,[1]②順位速記!$N$313,0))</f>
        <v>-</v>
      </c>
      <c r="W5" s="61" t="str">
        <f>IF(ISERROR(VLOOKUP($G5,[1]②順位速記!$N$1:$Q$65536,[1]②順位速記!$N$313-1,0)),"-",VLOOKUP($G5,[1]②順位速記!$N$1:$Q$65536,[1]②順位速記!$N$313-1,0))</f>
        <v>-</v>
      </c>
      <c r="X5" s="62">
        <f t="shared" ref="X5:X68" si="0">SUM(K5,M5,O5,Q5,S5,U5,W5)</f>
        <v>13</v>
      </c>
      <c r="Y5" s="63">
        <f t="shared" ref="Y5:Y68" si="1">MAX(K5,M5,O5,Q5,S5,U5,W5)</f>
        <v>7</v>
      </c>
      <c r="Z5" s="64">
        <f t="shared" ref="Z5:Z68" si="2">X5-Y5</f>
        <v>6</v>
      </c>
      <c r="AA5" s="65" t="s">
        <v>27</v>
      </c>
      <c r="AB5" s="66"/>
      <c r="AC5" s="66"/>
      <c r="AD5" s="67" t="e">
        <f t="shared" ref="AD5:AD68" si="3">AA5-AB5</f>
        <v>#VALUE!</v>
      </c>
      <c r="AE5" s="68"/>
      <c r="AF5" s="69"/>
      <c r="AH5" s="7"/>
      <c r="AI5" s="7"/>
      <c r="AJ5" s="7"/>
    </row>
    <row r="6" spans="1:36" ht="18.75" customHeight="1">
      <c r="A6" s="47" t="s">
        <v>28</v>
      </c>
      <c r="B6" s="47"/>
      <c r="C6" s="70">
        <v>2</v>
      </c>
      <c r="D6" s="49" t="s">
        <v>25</v>
      </c>
      <c r="E6" s="71" t="str">
        <f>VLOOKUP($H6,[1]①レジスト!$E$1:$P$65536,3,0)</f>
        <v>男</v>
      </c>
      <c r="F6" s="72"/>
      <c r="G6" s="73" t="str">
        <f>VLOOKUP($H6,[1]①レジスト!$E$1:$K$65536,7,0)</f>
        <v>251</v>
      </c>
      <c r="H6" s="74" t="s">
        <v>29</v>
      </c>
      <c r="I6" s="75" t="str">
        <f>VLOOKUP($H6,[1]①レジスト!$E$1:$P$65536,6,0)</f>
        <v>立命館大学</v>
      </c>
      <c r="J6" s="76">
        <f>IF(ISERROR(VLOOKUP($G6,[1]②順位速記!$B$1:$Q$65536,[1]②順位速記!$B$313,0)),"-",VLOOKUP($G6,[1]②順位速記!$B$1:$Q$65536,[1]②順位速記!$B$313,0))</f>
        <v>2</v>
      </c>
      <c r="K6" s="77">
        <f>IF(ISERROR(VLOOKUP($G6,[1]②順位速記!$B$1:$Q$65536,[1]②順位速記!$B$313-1,0)),"-",VLOOKUP($G6,[1]②順位速記!$B$1:$Q$65536,[1]②順位速記!$B$313-1,0))</f>
        <v>2</v>
      </c>
      <c r="L6" s="78">
        <f>IF(ISERROR(VLOOKUP($G6,[1]②順位速記!$D$1:$Q$65536,[1]②順位速記!$D$313,0)),"-",VLOOKUP($G6,[1]②順位速記!$D$1:$Q$65536,[1]②順位速記!$D$313,0))</f>
        <v>2</v>
      </c>
      <c r="M6" s="79">
        <f>IF(ISERROR(VLOOKUP($G6,[1]②順位速記!$D$1:$Q$65536,[1]②順位速記!$D$313-1,0)),"-",VLOOKUP($G6,[1]②順位速記!$D$1:$Q$65536,[1]②順位速記!$D$313-1,0))</f>
        <v>2</v>
      </c>
      <c r="N6" s="80">
        <f>IF(ISERROR(VLOOKUP($G6,[1]②順位速記!$F$1:$Q$65536,[1]②順位速記!$F$313,0)),"-",VLOOKUP($G6,[1]②順位速記!$F$1:$Q$65536,[1]②順位速記!$F$313,0))</f>
        <v>5</v>
      </c>
      <c r="O6" s="77">
        <f>IF(ISERROR(VLOOKUP($G6,[1]②順位速記!$F$1:$Q$65536,[1]②順位速記!$F$313-1,0)),"-",VLOOKUP($G6,[1]②順位速記!$F$1:$Q$65536,[1]②順位速記!$F$313-1,0))</f>
        <v>5</v>
      </c>
      <c r="P6" s="78">
        <f>IF(ISERROR(VLOOKUP($G6,[1]②順位速記!$H$1:$Q$65536,[1]②順位速記!$H$313,0)),"-",VLOOKUP($G6,[1]②順位速記!$H$1:$Q$65536,[1]②順位速記!$H$313,0))</f>
        <v>4</v>
      </c>
      <c r="Q6" s="79">
        <f>IF(ISERROR(VLOOKUP($G6,[1]②順位速記!$H$1:$Q$65536,[1]②順位速記!$H$313-1,0)),"-",VLOOKUP($G6,[1]②順位速記!$H$1:$Q$65536,[1]②順位速記!$H$313-1,0))</f>
        <v>4</v>
      </c>
      <c r="R6" s="80">
        <f>IF(ISERROR(VLOOKUP($G6,[1]②順位速記!$J$1:$Q$65536,[1]②順位速記!$J$313,0)),"-",VLOOKUP($G6,[1]②順位速記!$J$1:$Q$65536,[1]②順位速記!$J$313,0))</f>
        <v>1</v>
      </c>
      <c r="S6" s="81">
        <f>IF(ISERROR(VLOOKUP($G6,[1]②順位速記!$J$1:$Q$65536,[1]②順位速記!$J$313-1,0)),"-",VLOOKUP($G6,[1]②順位速記!$J$1:$Q$65536,[1]②順位速記!$J$313-1,0))</f>
        <v>1</v>
      </c>
      <c r="T6" s="80">
        <f>IF(ISERROR(VLOOKUP($G6,[1]②順位速記!$L$1:$Q$65536,[1]②順位速記!$L$313,0)),"-",VLOOKUP($G6,[1]②順位速記!$L$1:$Q$65536,[1]②順位速記!$L$313,0))</f>
        <v>4</v>
      </c>
      <c r="U6" s="81">
        <f>IF(ISERROR(VLOOKUP($G6,[1]②順位速記!$L$1:$Q$65536,[1]②順位速記!$L$313-1,0)),"-",VLOOKUP($G6,[1]②順位速記!$L$1:$Q$65536,[1]②順位速記!$L$313-1,0))</f>
        <v>4</v>
      </c>
      <c r="V6" s="78" t="str">
        <f>IF(ISERROR(VLOOKUP($G6,[1]②順位速記!$N$1:$Q$65536,[1]②順位速記!$N$313,0)),"-",VLOOKUP($G6,[1]②順位速記!$N$1:$Q$65536,[1]②順位速記!$N$313,0))</f>
        <v>-</v>
      </c>
      <c r="W6" s="82" t="str">
        <f>IF(ISERROR(VLOOKUP($G6,[1]②順位速記!$N$1:$Q$65536,[1]②順位速記!$N$313-1,0)),"-",VLOOKUP($G6,[1]②順位速記!$N$1:$Q$65536,[1]②順位速記!$N$313-1,0))</f>
        <v>-</v>
      </c>
      <c r="X6" s="83">
        <f t="shared" si="0"/>
        <v>18</v>
      </c>
      <c r="Y6" s="84">
        <f t="shared" si="1"/>
        <v>5</v>
      </c>
      <c r="Z6" s="85">
        <f t="shared" si="2"/>
        <v>13</v>
      </c>
      <c r="AA6" s="65" t="s">
        <v>30</v>
      </c>
      <c r="AB6" s="66"/>
      <c r="AC6" s="66" t="s">
        <v>31</v>
      </c>
      <c r="AD6" s="86" t="e">
        <f t="shared" si="3"/>
        <v>#VALUE!</v>
      </c>
      <c r="AE6" s="87"/>
      <c r="AF6" s="88"/>
      <c r="AH6" s="7"/>
      <c r="AI6" s="7"/>
      <c r="AJ6" s="7"/>
    </row>
    <row r="7" spans="1:36" ht="18.75" customHeight="1" thickBot="1">
      <c r="A7" s="47" t="s">
        <v>32</v>
      </c>
      <c r="B7" s="47"/>
      <c r="C7" s="70">
        <v>3</v>
      </c>
      <c r="D7" s="89" t="s">
        <v>25</v>
      </c>
      <c r="E7" s="71" t="str">
        <f>VLOOKUP($H7,[1]①レジスト!$E$1:$P$65536,3,0)</f>
        <v>男</v>
      </c>
      <c r="F7" s="72"/>
      <c r="G7" s="73" t="str">
        <f>VLOOKUP($H7,[1]①レジスト!$E$1:$K$65536,7,0)</f>
        <v>13</v>
      </c>
      <c r="H7" s="90" t="s">
        <v>33</v>
      </c>
      <c r="I7" s="75" t="str">
        <f>VLOOKUP($H7,[1]①レジスト!$E$1:$P$65536,6,0)</f>
        <v>関東学院大学</v>
      </c>
      <c r="J7" s="76">
        <f>IF(ISERROR(VLOOKUP($G7,[1]②順位速記!$B$1:$Q$65536,[1]②順位速記!$B$313,0)),"-",VLOOKUP($G7,[1]②順位速記!$B$1:$Q$65536,[1]②順位速記!$B$313,0))</f>
        <v>3</v>
      </c>
      <c r="K7" s="77">
        <f>IF(ISERROR(VLOOKUP($G7,[1]②順位速記!$B$1:$Q$65536,[1]②順位速記!$B$313-1,0)),"-",VLOOKUP($G7,[1]②順位速記!$B$1:$Q$65536,[1]②順位速記!$B$313-1,0))</f>
        <v>3</v>
      </c>
      <c r="L7" s="78">
        <f>IF(ISERROR(VLOOKUP($G7,[1]②順位速記!$D$1:$Q$65536,[1]②順位速記!$D$313,0)),"-",VLOOKUP($G7,[1]②順位速記!$D$1:$Q$65536,[1]②順位速記!$D$313,0))</f>
        <v>16</v>
      </c>
      <c r="M7" s="79">
        <f>IF(ISERROR(VLOOKUP($G7,[1]②順位速記!$D$1:$Q$65536,[1]②順位速記!$D$313-1,0)),"-",VLOOKUP($G7,[1]②順位速記!$D$1:$Q$65536,[1]②順位速記!$D$313-1,0))</f>
        <v>16</v>
      </c>
      <c r="N7" s="80">
        <f>IF(ISERROR(VLOOKUP($G7,[1]②順位速記!$F$1:$Q$65536,[1]②順位速記!$F$313,0)),"-",VLOOKUP($G7,[1]②順位速記!$F$1:$Q$65536,[1]②順位速記!$F$313,0))</f>
        <v>2</v>
      </c>
      <c r="O7" s="77">
        <f>IF(ISERROR(VLOOKUP($G7,[1]②順位速記!$F$1:$Q$65536,[1]②順位速記!$F$313-1,0)),"-",VLOOKUP($G7,[1]②順位速記!$F$1:$Q$65536,[1]②順位速記!$F$313-1,0))</f>
        <v>2</v>
      </c>
      <c r="P7" s="78">
        <f>IF(ISERROR(VLOOKUP($G7,[1]②順位速記!$H$1:$Q$65536,[1]②順位速記!$H$313,0)),"-",VLOOKUP($G7,[1]②順位速記!$H$1:$Q$65536,[1]②順位速記!$H$313,0))</f>
        <v>12</v>
      </c>
      <c r="Q7" s="79">
        <f>IF(ISERROR(VLOOKUP($G7,[1]②順位速記!$H$1:$Q$65536,[1]②順位速記!$H$313-1,0)),"-",VLOOKUP($G7,[1]②順位速記!$H$1:$Q$65536,[1]②順位速記!$H$313-1,0))</f>
        <v>12</v>
      </c>
      <c r="R7" s="80">
        <f>IF(ISERROR(VLOOKUP($G7,[1]②順位速記!$J$1:$Q$65536,[1]②順位速記!$J$313,0)),"-",VLOOKUP($G7,[1]②順位速記!$J$1:$Q$65536,[1]②順位速記!$J$313,0))</f>
        <v>6</v>
      </c>
      <c r="S7" s="81">
        <f>IF(ISERROR(VLOOKUP($G7,[1]②順位速記!$J$1:$Q$65536,[1]②順位速記!$J$313-1,0)),"-",VLOOKUP($G7,[1]②順位速記!$J$1:$Q$65536,[1]②順位速記!$J$313-1,0))</f>
        <v>6</v>
      </c>
      <c r="T7" s="80">
        <f>IF(ISERROR(VLOOKUP($G7,[1]②順位速記!$L$1:$Q$65536,[1]②順位速記!$L$313,0)),"-",VLOOKUP($G7,[1]②順位速記!$L$1:$Q$65536,[1]②順位速記!$L$313,0))</f>
        <v>5</v>
      </c>
      <c r="U7" s="81">
        <f>IF(ISERROR(VLOOKUP($G7,[1]②順位速記!$L$1:$Q$65536,[1]②順位速記!$L$313-1,0)),"-",VLOOKUP($G7,[1]②順位速記!$L$1:$Q$65536,[1]②順位速記!$L$313-1,0))</f>
        <v>5</v>
      </c>
      <c r="V7" s="78" t="str">
        <f>IF(ISERROR(VLOOKUP($G7,[1]②順位速記!$N$1:$Q$65536,[1]②順位速記!$N$313,0)),"-",VLOOKUP($G7,[1]②順位速記!$N$1:$Q$65536,[1]②順位速記!$N$313,0))</f>
        <v>-</v>
      </c>
      <c r="W7" s="82" t="str">
        <f>IF(ISERROR(VLOOKUP($G7,[1]②順位速記!$N$1:$Q$65536,[1]②順位速記!$N$313-1,0)),"-",VLOOKUP($G7,[1]②順位速記!$N$1:$Q$65536,[1]②順位速記!$N$313-1,0))</f>
        <v>-</v>
      </c>
      <c r="X7" s="83">
        <f t="shared" si="0"/>
        <v>44</v>
      </c>
      <c r="Y7" s="84">
        <f t="shared" si="1"/>
        <v>16</v>
      </c>
      <c r="Z7" s="85">
        <f t="shared" si="2"/>
        <v>28</v>
      </c>
      <c r="AA7" s="65" t="s">
        <v>34</v>
      </c>
      <c r="AB7" s="66"/>
      <c r="AC7" s="66"/>
      <c r="AD7" s="86" t="e">
        <f t="shared" si="3"/>
        <v>#VALUE!</v>
      </c>
      <c r="AE7" s="87"/>
      <c r="AF7" s="88"/>
      <c r="AH7" s="7"/>
      <c r="AI7" s="7"/>
      <c r="AJ7" s="7"/>
    </row>
    <row r="8" spans="1:36" ht="18.75" customHeight="1">
      <c r="A8" s="47" t="s">
        <v>35</v>
      </c>
      <c r="B8" s="47"/>
      <c r="C8" s="48">
        <v>5</v>
      </c>
      <c r="D8" s="49" t="s">
        <v>25</v>
      </c>
      <c r="E8" s="71" t="str">
        <f>VLOOKUP($H8,[1]①レジスト!$E$1:$P$65536,3,0)</f>
        <v>男</v>
      </c>
      <c r="F8" s="72"/>
      <c r="G8" s="73" t="str">
        <f>VLOOKUP($H8,[1]①レジスト!$E$1:$K$65536,7,0)</f>
        <v>1</v>
      </c>
      <c r="H8" s="53" t="s">
        <v>36</v>
      </c>
      <c r="I8" s="91" t="str">
        <f>VLOOKUP($H8,[1]①レジスト!$E$1:$P$65536,6,0)</f>
        <v>(株）島精機製作所</v>
      </c>
      <c r="J8" s="76">
        <f>IF(ISERROR(VLOOKUP($G8,[1]②順位速記!$B$1:$Q$65536,[1]②順位速記!$B$313,0)),"-",VLOOKUP($G8,[1]②順位速記!$B$1:$Q$65536,[1]②順位速記!$B$313,0))</f>
        <v>10</v>
      </c>
      <c r="K8" s="77">
        <f>IF(ISERROR(VLOOKUP($G8,[1]②順位速記!$B$1:$Q$65536,[1]②順位速記!$B$313-1,0)),"-",VLOOKUP($G8,[1]②順位速記!$B$1:$Q$65536,[1]②順位速記!$B$313-1,0))</f>
        <v>10</v>
      </c>
      <c r="L8" s="78">
        <f>IF(ISERROR(VLOOKUP($G8,[1]②順位速記!$D$1:$Q$65536,[1]②順位速記!$D$313,0)),"-",VLOOKUP($G8,[1]②順位速記!$D$1:$Q$65536,[1]②順位速記!$D$313,0))</f>
        <v>4</v>
      </c>
      <c r="M8" s="79">
        <f>IF(ISERROR(VLOOKUP($G8,[1]②順位速記!$D$1:$Q$65536,[1]②順位速記!$D$313-1,0)),"-",VLOOKUP($G8,[1]②順位速記!$D$1:$Q$65536,[1]②順位速記!$D$313-1,0))</f>
        <v>4</v>
      </c>
      <c r="N8" s="80">
        <f>IF(ISERROR(VLOOKUP($G8,[1]②順位速記!$F$1:$Q$65536,[1]②順位速記!$F$313,0)),"-",VLOOKUP($G8,[1]②順位速記!$F$1:$Q$65536,[1]②順位速記!$F$313,0))</f>
        <v>9</v>
      </c>
      <c r="O8" s="77">
        <f>IF(ISERROR(VLOOKUP($G8,[1]②順位速記!$F$1:$Q$65536,[1]②順位速記!$F$313-1,0)),"-",VLOOKUP($G8,[1]②順位速記!$F$1:$Q$65536,[1]②順位速記!$F$313-1,0))</f>
        <v>9</v>
      </c>
      <c r="P8" s="78">
        <f>IF(ISERROR(VLOOKUP($G8,[1]②順位速記!$H$1:$Q$65536,[1]②順位速記!$H$313,0)),"-",VLOOKUP($G8,[1]②順位速記!$H$1:$Q$65536,[1]②順位速記!$H$313,0))</f>
        <v>3</v>
      </c>
      <c r="Q8" s="79">
        <f>IF(ISERROR(VLOOKUP($G8,[1]②順位速記!$H$1:$Q$65536,[1]②順位速記!$H$313-1,0)),"-",VLOOKUP($G8,[1]②順位速記!$H$1:$Q$65536,[1]②順位速記!$H$313-1,0))</f>
        <v>3</v>
      </c>
      <c r="R8" s="80">
        <f>IF(ISERROR(VLOOKUP($G8,[1]②順位速記!$J$1:$Q$65536,[1]②順位速記!$J$313,0)),"-",VLOOKUP($G8,[1]②順位速記!$J$1:$Q$65536,[1]②順位速記!$J$313,0))</f>
        <v>21</v>
      </c>
      <c r="S8" s="81">
        <f>IF(ISERROR(VLOOKUP($G8,[1]②順位速記!$J$1:$Q$65536,[1]②順位速記!$J$313-1,0)),"-",VLOOKUP($G8,[1]②順位速記!$J$1:$Q$65536,[1]②順位速記!$J$313-1,0))</f>
        <v>21</v>
      </c>
      <c r="T8" s="80">
        <f>IF(ISERROR(VLOOKUP($G8,[1]②順位速記!$L$1:$Q$65536,[1]②順位速記!$L$313,0)),"-",VLOOKUP($G8,[1]②順位速記!$L$1:$Q$65536,[1]②順位速記!$L$313,0))</f>
        <v>8</v>
      </c>
      <c r="U8" s="81">
        <f>IF(ISERROR(VLOOKUP($G8,[1]②順位速記!$L$1:$Q$65536,[1]②順位速記!$L$313-1,0)),"-",VLOOKUP($G8,[1]②順位速記!$L$1:$Q$65536,[1]②順位速記!$L$313-1,0))</f>
        <v>8</v>
      </c>
      <c r="V8" s="78" t="str">
        <f>IF(ISERROR(VLOOKUP($G8,[1]②順位速記!$N$1:$Q$65536,[1]②順位速記!$N$313,0)),"-",VLOOKUP($G8,[1]②順位速記!$N$1:$Q$65536,[1]②順位速記!$N$313,0))</f>
        <v>-</v>
      </c>
      <c r="W8" s="82" t="str">
        <f>IF(ISERROR(VLOOKUP($G8,[1]②順位速記!$N$1:$Q$65536,[1]②順位速記!$N$313-1,0)),"-",VLOOKUP($G8,[1]②順位速記!$N$1:$Q$65536,[1]②順位速記!$N$313-1,0))</f>
        <v>-</v>
      </c>
      <c r="X8" s="83">
        <f t="shared" si="0"/>
        <v>55</v>
      </c>
      <c r="Y8" s="84">
        <f t="shared" si="1"/>
        <v>21</v>
      </c>
      <c r="Z8" s="85">
        <f t="shared" si="2"/>
        <v>34</v>
      </c>
      <c r="AA8" s="65" t="s">
        <v>34</v>
      </c>
      <c r="AB8" s="66"/>
      <c r="AC8" s="66"/>
      <c r="AD8" s="86" t="e">
        <f t="shared" si="3"/>
        <v>#VALUE!</v>
      </c>
      <c r="AE8" s="87"/>
      <c r="AF8" s="88"/>
      <c r="AH8" s="7"/>
      <c r="AI8" s="7"/>
      <c r="AJ8" s="7"/>
    </row>
    <row r="9" spans="1:36" ht="18.75" customHeight="1">
      <c r="A9" s="47" t="s">
        <v>37</v>
      </c>
      <c r="B9" s="47"/>
      <c r="C9" s="70">
        <v>8</v>
      </c>
      <c r="D9" s="49" t="s">
        <v>25</v>
      </c>
      <c r="E9" s="71" t="str">
        <f>VLOOKUP($H9,[1]①レジスト!$E$1:$P$65536,3,0)</f>
        <v>男</v>
      </c>
      <c r="F9" s="72"/>
      <c r="G9" s="73" t="str">
        <f>VLOOKUP($H9,[1]①レジスト!$E$1:$K$65536,7,0)</f>
        <v>22</v>
      </c>
      <c r="H9" s="74" t="s">
        <v>38</v>
      </c>
      <c r="I9" s="91" t="str">
        <f>VLOOKUP($H9,[1]①レジスト!$E$1:$P$65536,6,0)</f>
        <v>（株）豊田自動織機</v>
      </c>
      <c r="J9" s="76">
        <f>IF(ISERROR(VLOOKUP($G9,[1]②順位速記!$B$1:$Q$65536,[1]②順位速記!$B$313,0)),"-",VLOOKUP($G9,[1]②順位速記!$B$1:$Q$65536,[1]②順位速記!$B$313,0))</f>
        <v>6</v>
      </c>
      <c r="K9" s="77">
        <f>IF(ISERROR(VLOOKUP($G9,[1]②順位速記!$B$1:$Q$65536,[1]②順位速記!$B$313-1,0)),"-",VLOOKUP($G9,[1]②順位速記!$B$1:$Q$65536,[1]②順位速記!$B$313-1,0))</f>
        <v>6</v>
      </c>
      <c r="L9" s="78">
        <f>IF(ISERROR(VLOOKUP($G9,[1]②順位速記!$D$1:$Q$65536,[1]②順位速記!$D$313,0)),"-",VLOOKUP($G9,[1]②順位速記!$D$1:$Q$65536,[1]②順位速記!$D$313,0))</f>
        <v>5</v>
      </c>
      <c r="M9" s="79">
        <f>IF(ISERROR(VLOOKUP($G9,[1]②順位速記!$D$1:$Q$65536,[1]②順位速記!$D$313-1,0)),"-",VLOOKUP($G9,[1]②順位速記!$D$1:$Q$65536,[1]②順位速記!$D$313-1,0))</f>
        <v>5</v>
      </c>
      <c r="N9" s="80">
        <f>IF(ISERROR(VLOOKUP($G9,[1]②順位速記!$F$1:$Q$65536,[1]②順位速記!$F$313,0)),"-",VLOOKUP($G9,[1]②順位速記!$F$1:$Q$65536,[1]②順位速記!$F$313,0))</f>
        <v>3</v>
      </c>
      <c r="O9" s="77">
        <f>IF(ISERROR(VLOOKUP($G9,[1]②順位速記!$F$1:$Q$65536,[1]②順位速記!$F$313-1,0)),"-",VLOOKUP($G9,[1]②順位速記!$F$1:$Q$65536,[1]②順位速記!$F$313-1,0))</f>
        <v>3</v>
      </c>
      <c r="P9" s="78">
        <f>IF(ISERROR(VLOOKUP($G9,[1]②順位速記!$H$1:$Q$65536,[1]②順位速記!$H$313,0)),"-",VLOOKUP($G9,[1]②順位速記!$H$1:$Q$65536,[1]②順位速記!$H$313,0))</f>
        <v>20</v>
      </c>
      <c r="Q9" s="79">
        <f>IF(ISERROR(VLOOKUP($G9,[1]②順位速記!$H$1:$Q$65536,[1]②順位速記!$H$313-1,0)),"-",VLOOKUP($G9,[1]②順位速記!$H$1:$Q$65536,[1]②順位速記!$H$313-1,0))</f>
        <v>20</v>
      </c>
      <c r="R9" s="80">
        <f>IF(ISERROR(VLOOKUP($G9,[1]②順位速記!$J$1:$Q$65536,[1]②順位速記!$J$313,0)),"-",VLOOKUP($G9,[1]②順位速記!$J$1:$Q$65536,[1]②順位速記!$J$313,0))</f>
        <v>31</v>
      </c>
      <c r="S9" s="81">
        <f>IF(ISERROR(VLOOKUP($G9,[1]②順位速記!$J$1:$Q$65536,[1]②順位速記!$J$313-1,0)),"-",VLOOKUP($G9,[1]②順位速記!$J$1:$Q$65536,[1]②順位速記!$J$313-1,0))</f>
        <v>31</v>
      </c>
      <c r="T9" s="80">
        <f>IF(ISERROR(VLOOKUP($G9,[1]②順位速記!$L$1:$Q$65536,[1]②順位速記!$L$313,0)),"-",VLOOKUP($G9,[1]②順位速記!$L$1:$Q$65536,[1]②順位速記!$L$313,0))</f>
        <v>1</v>
      </c>
      <c r="U9" s="81">
        <f>IF(ISERROR(VLOOKUP($G9,[1]②順位速記!$L$1:$Q$65536,[1]②順位速記!$L$313-1,0)),"-",VLOOKUP($G9,[1]②順位速記!$L$1:$Q$65536,[1]②順位速記!$L$313-1,0))</f>
        <v>1</v>
      </c>
      <c r="V9" s="78" t="str">
        <f>IF(ISERROR(VLOOKUP($G9,[1]②順位速記!$N$1:$Q$65536,[1]②順位速記!$N$313,0)),"-",VLOOKUP($G9,[1]②順位速記!$N$1:$Q$65536,[1]②順位速記!$N$313,0))</f>
        <v>-</v>
      </c>
      <c r="W9" s="82" t="str">
        <f>IF(ISERROR(VLOOKUP($G9,[1]②順位速記!$N$1:$Q$65536,[1]②順位速記!$N$313-1,0)),"-",VLOOKUP($G9,[1]②順位速記!$N$1:$Q$65536,[1]②順位速記!$N$313-1,0))</f>
        <v>-</v>
      </c>
      <c r="X9" s="83">
        <f t="shared" si="0"/>
        <v>66</v>
      </c>
      <c r="Y9" s="84">
        <f t="shared" si="1"/>
        <v>31</v>
      </c>
      <c r="Z9" s="85">
        <f t="shared" si="2"/>
        <v>35</v>
      </c>
      <c r="AA9" s="65" t="s">
        <v>27</v>
      </c>
      <c r="AB9" s="66"/>
      <c r="AC9" s="66"/>
      <c r="AD9" s="86" t="e">
        <f t="shared" si="3"/>
        <v>#VALUE!</v>
      </c>
      <c r="AE9" s="87"/>
      <c r="AF9" s="92"/>
      <c r="AH9" s="7"/>
      <c r="AI9" s="7"/>
      <c r="AJ9" s="7"/>
    </row>
    <row r="10" spans="1:36" ht="18.75" customHeight="1" thickBot="1">
      <c r="A10" s="47" t="s">
        <v>39</v>
      </c>
      <c r="B10" s="47"/>
      <c r="C10" s="70">
        <v>6</v>
      </c>
      <c r="D10" s="49" t="s">
        <v>25</v>
      </c>
      <c r="E10" s="71" t="str">
        <f>VLOOKUP($H10,[1]①レジスト!$E$1:$P$65536,3,0)</f>
        <v>男</v>
      </c>
      <c r="F10" s="93"/>
      <c r="G10" s="73" t="str">
        <f>VLOOKUP($H10,[1]①レジスト!$E$1:$K$65536,7,0)</f>
        <v>2</v>
      </c>
      <c r="H10" s="53" t="s">
        <v>40</v>
      </c>
      <c r="I10" s="94" t="str">
        <f>VLOOKUP($H10,[1]①レジスト!$E$1:$P$65536,6,0)</f>
        <v>（株）豊田自動織機</v>
      </c>
      <c r="J10" s="76">
        <f>IF(ISERROR(VLOOKUP($G10,[1]②順位速記!$B$1:$Q$65536,[1]②順位速記!$B$313,0)),"-",VLOOKUP($G10,[1]②順位速記!$B$1:$Q$65536,[1]②順位速記!$B$313,0))</f>
        <v>4</v>
      </c>
      <c r="K10" s="77">
        <f>IF(ISERROR(VLOOKUP($G10,[1]②順位速記!$B$1:$Q$65536,[1]②順位速記!$B$313-1,0)),"-",VLOOKUP($G10,[1]②順位速記!$B$1:$Q$65536,[1]②順位速記!$B$313-1,0))</f>
        <v>4</v>
      </c>
      <c r="L10" s="78">
        <f>IF(ISERROR(VLOOKUP($G10,[1]②順位速記!$D$1:$Q$65536,[1]②順位速記!$D$313,0)),"-",VLOOKUP($G10,[1]②順位速記!$D$1:$Q$65536,[1]②順位速記!$D$313,0))</f>
        <v>10</v>
      </c>
      <c r="M10" s="79">
        <f>IF(ISERROR(VLOOKUP($G10,[1]②順位速記!$D$1:$Q$65536,[1]②順位速記!$D$313-1,0)),"-",VLOOKUP($G10,[1]②順位速記!$D$1:$Q$65536,[1]②順位速記!$D$313-1,0))</f>
        <v>10</v>
      </c>
      <c r="N10" s="80">
        <f>IF(ISERROR(VLOOKUP($G10,[1]②順位速記!$F$1:$Q$65536,[1]②順位速記!$F$313,0)),"-",VLOOKUP($G10,[1]②順位速記!$F$1:$Q$65536,[1]②順位速記!$F$313,0))</f>
        <v>7</v>
      </c>
      <c r="O10" s="77">
        <f>IF(ISERROR(VLOOKUP($G10,[1]②順位速記!$F$1:$Q$65536,[1]②順位速記!$F$313-1,0)),"-",VLOOKUP($G10,[1]②順位速記!$F$1:$Q$65536,[1]②順位速記!$F$313-1,0))</f>
        <v>7</v>
      </c>
      <c r="P10" s="78">
        <f>IF(ISERROR(VLOOKUP($G10,[1]②順位速記!$H$1:$Q$65536,[1]②順位速記!$H$313,0)),"-",VLOOKUP($G10,[1]②順位速記!$H$1:$Q$65536,[1]②順位速記!$H$313,0))</f>
        <v>10</v>
      </c>
      <c r="Q10" s="79">
        <f>IF(ISERROR(VLOOKUP($G10,[1]②順位速記!$H$1:$Q$65536,[1]②順位速記!$H$313-1,0)),"-",VLOOKUP($G10,[1]②順位速記!$H$1:$Q$65536,[1]②順位速記!$H$313-1,0))</f>
        <v>10</v>
      </c>
      <c r="R10" s="80">
        <f>IF(ISERROR(VLOOKUP($G10,[1]②順位速記!$J$1:$Q$65536,[1]②順位速記!$J$313,0)),"-",VLOOKUP($G10,[1]②順位速記!$J$1:$Q$65536,[1]②順位速記!$J$313,0))</f>
        <v>7</v>
      </c>
      <c r="S10" s="81">
        <f>IF(ISERROR(VLOOKUP($G10,[1]②順位速記!$J$1:$Q$65536,[1]②順位速記!$J$313-1,0)),"-",VLOOKUP($G10,[1]②順位速記!$J$1:$Q$65536,[1]②順位速記!$J$313-1,0))</f>
        <v>7</v>
      </c>
      <c r="T10" s="80">
        <f>IF(ISERROR(VLOOKUP($G10,[1]②順位速記!$L$1:$Q$65536,[1]②順位速記!$L$313,0)),"-",VLOOKUP($G10,[1]②順位速記!$L$1:$Q$65536,[1]②順位速記!$L$313,0))</f>
        <v>9</v>
      </c>
      <c r="U10" s="81">
        <f>IF(ISERROR(VLOOKUP($G10,[1]②順位速記!$L$1:$Q$65536,[1]②順位速記!$L$313-1,0)),"-",VLOOKUP($G10,[1]②順位速記!$L$1:$Q$65536,[1]②順位速記!$L$313-1,0))</f>
        <v>9</v>
      </c>
      <c r="V10" s="78" t="str">
        <f>IF(ISERROR(VLOOKUP($G10,[1]②順位速記!$N$1:$Q$65536,[1]②順位速記!$N$313,0)),"-",VLOOKUP($G10,[1]②順位速記!$N$1:$Q$65536,[1]②順位速記!$N$313,0))</f>
        <v>-</v>
      </c>
      <c r="W10" s="82" t="str">
        <f>IF(ISERROR(VLOOKUP($G10,[1]②順位速記!$N$1:$Q$65536,[1]②順位速記!$N$313-1,0)),"-",VLOOKUP($G10,[1]②順位速記!$N$1:$Q$65536,[1]②順位速記!$N$313-1,0))</f>
        <v>-</v>
      </c>
      <c r="X10" s="83">
        <f t="shared" si="0"/>
        <v>47</v>
      </c>
      <c r="Y10" s="84">
        <f t="shared" si="1"/>
        <v>10</v>
      </c>
      <c r="Z10" s="85">
        <f t="shared" si="2"/>
        <v>37</v>
      </c>
      <c r="AA10" s="65" t="s">
        <v>27</v>
      </c>
      <c r="AB10" s="66"/>
      <c r="AC10" s="66"/>
      <c r="AD10" s="86" t="e">
        <f t="shared" si="3"/>
        <v>#VALUE!</v>
      </c>
      <c r="AE10" s="87"/>
      <c r="AF10" s="92"/>
      <c r="AH10" s="7"/>
      <c r="AI10" s="7"/>
      <c r="AJ10" s="7"/>
    </row>
    <row r="11" spans="1:36" ht="18.75" customHeight="1">
      <c r="A11" s="47" t="s">
        <v>41</v>
      </c>
      <c r="B11" s="47"/>
      <c r="C11" s="48">
        <v>9</v>
      </c>
      <c r="D11" s="95" t="s">
        <v>25</v>
      </c>
      <c r="E11" s="71" t="str">
        <f>VLOOKUP($H11,[1]①レジスト!$E$1:$P$65536,3,0)</f>
        <v>男</v>
      </c>
      <c r="F11" s="93"/>
      <c r="G11" s="73" t="str">
        <f>VLOOKUP($H11,[1]①レジスト!$E$1:$K$65536,7,0)</f>
        <v>26</v>
      </c>
      <c r="H11" s="53" t="s">
        <v>42</v>
      </c>
      <c r="I11" s="94" t="str">
        <f>VLOOKUP($H11,[1]①レジスト!$E$1:$P$65536,6,0)</f>
        <v>かんとりーはーばー</v>
      </c>
      <c r="J11" s="76">
        <f>IF(ISERROR(VLOOKUP($G11,[1]②順位速記!$B$1:$Q$65536,[1]②順位速記!$B$313,0)),"-",VLOOKUP($G11,[1]②順位速記!$B$1:$Q$65536,[1]②順位速記!$B$313,0))</f>
        <v>28</v>
      </c>
      <c r="K11" s="77">
        <f>IF(ISERROR(VLOOKUP($G11,[1]②順位速記!$B$1:$Q$65536,[1]②順位速記!$B$313-1,0)),"-",VLOOKUP($G11,[1]②順位速記!$B$1:$Q$65536,[1]②順位速記!$B$313-1,0))</f>
        <v>28</v>
      </c>
      <c r="L11" s="78">
        <f>IF(ISERROR(VLOOKUP($G11,[1]②順位速記!$D$1:$Q$65536,[1]②順位速記!$D$313,0)),"-",VLOOKUP($G11,[1]②順位速記!$D$1:$Q$65536,[1]②順位速記!$D$313,0))</f>
        <v>6</v>
      </c>
      <c r="M11" s="79">
        <f>IF(ISERROR(VLOOKUP($G11,[1]②順位速記!$D$1:$Q$65536,[1]②順位速記!$D$313-1,0)),"-",VLOOKUP($G11,[1]②順位速記!$D$1:$Q$65536,[1]②順位速記!$D$313-1,0))</f>
        <v>6</v>
      </c>
      <c r="N11" s="80">
        <f>IF(ISERROR(VLOOKUP($G11,[1]②順位速記!$F$1:$Q$65536,[1]②順位速記!$F$313,0)),"-",VLOOKUP($G11,[1]②順位速記!$F$1:$Q$65536,[1]②順位速記!$F$313,0))</f>
        <v>8</v>
      </c>
      <c r="O11" s="77">
        <f>IF(ISERROR(VLOOKUP($G11,[1]②順位速記!$F$1:$Q$65536,[1]②順位速記!$F$313-1,0)),"-",VLOOKUP($G11,[1]②順位速記!$F$1:$Q$65536,[1]②順位速記!$F$313-1,0))</f>
        <v>8</v>
      </c>
      <c r="P11" s="78">
        <f>IF(ISERROR(VLOOKUP($G11,[1]②順位速記!$H$1:$Q$65536,[1]②順位速記!$H$313,0)),"-",VLOOKUP($G11,[1]②順位速記!$H$1:$Q$65536,[1]②順位速記!$H$313,0))</f>
        <v>17</v>
      </c>
      <c r="Q11" s="79">
        <f>IF(ISERROR(VLOOKUP($G11,[1]②順位速記!$H$1:$Q$65536,[1]②順位速記!$H$313-1,0)),"-",VLOOKUP($G11,[1]②順位速記!$H$1:$Q$65536,[1]②順位速記!$H$313-1,0))</f>
        <v>17</v>
      </c>
      <c r="R11" s="80">
        <f>IF(ISERROR(VLOOKUP($G11,[1]②順位速記!$J$1:$Q$65536,[1]②順位速記!$J$313,0)),"-",VLOOKUP($G11,[1]②順位速記!$J$1:$Q$65536,[1]②順位速記!$J$313,0))</f>
        <v>3</v>
      </c>
      <c r="S11" s="81">
        <f>IF(ISERROR(VLOOKUP($G11,[1]②順位速記!$J$1:$Q$65536,[1]②順位速記!$J$313-1,0)),"-",VLOOKUP($G11,[1]②順位速記!$J$1:$Q$65536,[1]②順位速記!$J$313-1,0))</f>
        <v>3</v>
      </c>
      <c r="T11" s="80">
        <f>IF(ISERROR(VLOOKUP($G11,[1]②順位速記!$L$1:$Q$65536,[1]②順位速記!$L$313,0)),"-",VLOOKUP($G11,[1]②順位速記!$L$1:$Q$65536,[1]②順位速記!$L$313,0))</f>
        <v>6</v>
      </c>
      <c r="U11" s="81">
        <f>IF(ISERROR(VLOOKUP($G11,[1]②順位速記!$L$1:$Q$65536,[1]②順位速記!$L$313-1,0)),"-",VLOOKUP($G11,[1]②順位速記!$L$1:$Q$65536,[1]②順位速記!$L$313-1,0))</f>
        <v>6</v>
      </c>
      <c r="V11" s="78" t="str">
        <f>IF(ISERROR(VLOOKUP($G11,[1]②順位速記!$N$1:$Q$65536,[1]②順位速記!$N$313,0)),"-",VLOOKUP($G11,[1]②順位速記!$N$1:$Q$65536,[1]②順位速記!$N$313,0))</f>
        <v>-</v>
      </c>
      <c r="W11" s="82" t="str">
        <f>IF(ISERROR(VLOOKUP($G11,[1]②順位速記!$N$1:$Q$65536,[1]②順位速記!$N$313-1,0)),"-",VLOOKUP($G11,[1]②順位速記!$N$1:$Q$65536,[1]②順位速記!$N$313-1,0))</f>
        <v>-</v>
      </c>
      <c r="X11" s="83">
        <f t="shared" si="0"/>
        <v>68</v>
      </c>
      <c r="Y11" s="84">
        <f t="shared" si="1"/>
        <v>28</v>
      </c>
      <c r="Z11" s="85">
        <f t="shared" si="2"/>
        <v>40</v>
      </c>
      <c r="AA11" s="65" t="s">
        <v>43</v>
      </c>
      <c r="AB11" s="66"/>
      <c r="AC11" s="66" t="s">
        <v>44</v>
      </c>
      <c r="AD11" s="86" t="e">
        <f t="shared" si="3"/>
        <v>#VALUE!</v>
      </c>
      <c r="AE11" s="87"/>
      <c r="AF11" s="92"/>
      <c r="AH11" s="7"/>
      <c r="AI11" s="7"/>
      <c r="AJ11" s="7"/>
    </row>
    <row r="12" spans="1:36" ht="18.75" customHeight="1">
      <c r="A12" s="47" t="s">
        <v>45</v>
      </c>
      <c r="B12" s="47"/>
      <c r="C12" s="70">
        <v>11</v>
      </c>
      <c r="D12" s="49" t="s">
        <v>25</v>
      </c>
      <c r="E12" s="71" t="str">
        <f>VLOOKUP($H12,[1]①レジスト!$E$1:$P$65536,3,0)</f>
        <v>男</v>
      </c>
      <c r="F12" s="72"/>
      <c r="G12" s="73" t="str">
        <f>VLOOKUP($H12,[1]①レジスト!$E$1:$K$65536,7,0)</f>
        <v>21</v>
      </c>
      <c r="H12" s="74" t="s">
        <v>46</v>
      </c>
      <c r="I12" s="75" t="str">
        <f>VLOOKUP($H12,[1]①レジスト!$E$1:$P$65536,6,0)</f>
        <v>ヤマハ発動機</v>
      </c>
      <c r="J12" s="76">
        <f>IF(ISERROR(VLOOKUP($G12,[1]②順位速記!$B$1:$Q$65536,[1]②順位速記!$B$313,0)),"-",VLOOKUP($G12,[1]②順位速記!$B$1:$Q$65536,[1]②順位速記!$B$313,0))</f>
        <v>21</v>
      </c>
      <c r="K12" s="77">
        <f>IF(ISERROR(VLOOKUP($G12,[1]②順位速記!$B$1:$Q$65536,[1]②順位速記!$B$313-1,0)),"-",VLOOKUP($G12,[1]②順位速記!$B$1:$Q$65536,[1]②順位速記!$B$313-1,0))</f>
        <v>21</v>
      </c>
      <c r="L12" s="78">
        <f>IF(ISERROR(VLOOKUP($G12,[1]②順位速記!$D$1:$Q$65536,[1]②順位速記!$D$313,0)),"-",VLOOKUP($G12,[1]②順位速記!$D$1:$Q$65536,[1]②順位速記!$D$313,0))</f>
        <v>9</v>
      </c>
      <c r="M12" s="79">
        <f>IF(ISERROR(VLOOKUP($G12,[1]②順位速記!$D$1:$Q$65536,[1]②順位速記!$D$313-1,0)),"-",VLOOKUP($G12,[1]②順位速記!$D$1:$Q$65536,[1]②順位速記!$D$313-1,0))</f>
        <v>9</v>
      </c>
      <c r="N12" s="80">
        <f>IF(ISERROR(VLOOKUP($G12,[1]②順位速記!$F$1:$Q$65536,[1]②順位速記!$F$313,0)),"-",VLOOKUP($G12,[1]②順位速記!$F$1:$Q$65536,[1]②順位速記!$F$313,0))</f>
        <v>14</v>
      </c>
      <c r="O12" s="77">
        <f>IF(ISERROR(VLOOKUP($G12,[1]②順位速記!$F$1:$Q$65536,[1]②順位速記!$F$313-1,0)),"-",VLOOKUP($G12,[1]②順位速記!$F$1:$Q$65536,[1]②順位速記!$F$313-1,0))</f>
        <v>14</v>
      </c>
      <c r="P12" s="78">
        <f>IF(ISERROR(VLOOKUP($G12,[1]②順位速記!$H$1:$Q$65536,[1]②順位速記!$H$313,0)),"-",VLOOKUP($G12,[1]②順位速記!$H$1:$Q$65536,[1]②順位速記!$H$313,0))</f>
        <v>2</v>
      </c>
      <c r="Q12" s="79">
        <f>IF(ISERROR(VLOOKUP($G12,[1]②順位速記!$H$1:$Q$65536,[1]②順位速記!$H$313-1,0)),"-",VLOOKUP($G12,[1]②順位速記!$H$1:$Q$65536,[1]②順位速記!$H$313-1,0))</f>
        <v>2</v>
      </c>
      <c r="R12" s="80">
        <f>IF(ISERROR(VLOOKUP($G12,[1]②順位速記!$J$1:$Q$65536,[1]②順位速記!$J$313,0)),"-",VLOOKUP($G12,[1]②順位速記!$J$1:$Q$65536,[1]②順位速記!$J$313,0))</f>
        <v>43</v>
      </c>
      <c r="S12" s="81">
        <f>IF(ISERROR(VLOOKUP($G12,[1]②順位速記!$J$1:$Q$65536,[1]②順位速記!$J$313-1,0)),"-",VLOOKUP($G12,[1]②順位速記!$J$1:$Q$65536,[1]②順位速記!$J$313-1,0))</f>
        <v>43</v>
      </c>
      <c r="T12" s="80">
        <f>IF(ISERROR(VLOOKUP($G12,[1]②順位速記!$L$1:$Q$65536,[1]②順位速記!$L$313,0)),"-",VLOOKUP($G12,[1]②順位速記!$L$1:$Q$65536,[1]②順位速記!$L$313,0))</f>
        <v>3</v>
      </c>
      <c r="U12" s="81">
        <f>IF(ISERROR(VLOOKUP($G12,[1]②順位速記!$L$1:$Q$65536,[1]②順位速記!$L$313-1,0)),"-",VLOOKUP($G12,[1]②順位速記!$L$1:$Q$65536,[1]②順位速記!$L$313-1,0))</f>
        <v>3</v>
      </c>
      <c r="V12" s="78" t="str">
        <f>IF(ISERROR(VLOOKUP($G12,[1]②順位速記!$N$1:$Q$65536,[1]②順位速記!$N$313,0)),"-",VLOOKUP($G12,[1]②順位速記!$N$1:$Q$65536,[1]②順位速記!$N$313,0))</f>
        <v>-</v>
      </c>
      <c r="W12" s="82" t="str">
        <f>IF(ISERROR(VLOOKUP($G12,[1]②順位速記!$N$1:$Q$65536,[1]②順位速記!$N$313-1,0)),"-",VLOOKUP($G12,[1]②順位速記!$N$1:$Q$65536,[1]②順位速記!$N$313-1,0))</f>
        <v>-</v>
      </c>
      <c r="X12" s="83">
        <f t="shared" si="0"/>
        <v>92</v>
      </c>
      <c r="Y12" s="84">
        <f t="shared" si="1"/>
        <v>43</v>
      </c>
      <c r="Z12" s="85">
        <f t="shared" si="2"/>
        <v>49</v>
      </c>
      <c r="AA12" s="65" t="s">
        <v>27</v>
      </c>
      <c r="AB12" s="66"/>
      <c r="AC12" s="66"/>
      <c r="AD12" s="86" t="e">
        <f t="shared" si="3"/>
        <v>#VALUE!</v>
      </c>
      <c r="AE12" s="87"/>
      <c r="AF12" s="88"/>
      <c r="AH12" s="7"/>
      <c r="AI12" s="7"/>
      <c r="AJ12" s="7"/>
    </row>
    <row r="13" spans="1:36" ht="18.75" customHeight="1" thickBot="1">
      <c r="A13" s="47" t="s">
        <v>47</v>
      </c>
      <c r="B13" s="47"/>
      <c r="C13" s="70">
        <v>13</v>
      </c>
      <c r="D13" s="49" t="s">
        <v>25</v>
      </c>
      <c r="E13" s="71" t="str">
        <f>VLOOKUP($H13,[1]①レジスト!$E$1:$P$65536,3,0)</f>
        <v>男</v>
      </c>
      <c r="F13" s="72"/>
      <c r="G13" s="73" t="str">
        <f>VLOOKUP($H13,[1]①レジスト!$E$1:$K$65536,7,0)</f>
        <v>712</v>
      </c>
      <c r="H13" s="96" t="s">
        <v>48</v>
      </c>
      <c r="I13" s="75" t="str">
        <f>VLOOKUP($H13,[1]①レジスト!$E$1:$P$65536,6,0)</f>
        <v>京都大学大学院</v>
      </c>
      <c r="J13" s="76">
        <f>IF(ISERROR(VLOOKUP($G13,[1]②順位速記!$B$1:$Q$65536,[1]②順位速記!$B$313,0)),"-",VLOOKUP($G13,[1]②順位速記!$B$1:$Q$65536,[1]②順位速記!$B$313,0))</f>
        <v>19</v>
      </c>
      <c r="K13" s="77">
        <f>IF(ISERROR(VLOOKUP($G13,[1]②順位速記!$B$1:$Q$65536,[1]②順位速記!$B$313-1,0)),"-",VLOOKUP($G13,[1]②順位速記!$B$1:$Q$65536,[1]②順位速記!$B$313-1,0))</f>
        <v>19</v>
      </c>
      <c r="L13" s="78">
        <f>IF(ISERROR(VLOOKUP($G13,[1]②順位速記!$D$1:$Q$65536,[1]②順位速記!$D$313,0)),"-",VLOOKUP($G13,[1]②順位速記!$D$1:$Q$65536,[1]②順位速記!$D$313,0))</f>
        <v>20</v>
      </c>
      <c r="M13" s="79">
        <f>IF(ISERROR(VLOOKUP($G13,[1]②順位速記!$D$1:$Q$65536,[1]②順位速記!$D$313-1,0)),"-",VLOOKUP($G13,[1]②順位速記!$D$1:$Q$65536,[1]②順位速記!$D$313-1,0))</f>
        <v>20</v>
      </c>
      <c r="N13" s="80">
        <f>IF(ISERROR(VLOOKUP($G13,[1]②順位速記!$F$1:$Q$65536,[1]②順位速記!$F$313,0)),"-",VLOOKUP($G13,[1]②順位速記!$F$1:$Q$65536,[1]②順位速記!$F$313,0))</f>
        <v>10</v>
      </c>
      <c r="O13" s="77">
        <f>IF(ISERROR(VLOOKUP($G13,[1]②順位速記!$F$1:$Q$65536,[1]②順位速記!$F$313-1,0)),"-",VLOOKUP($G13,[1]②順位速記!$F$1:$Q$65536,[1]②順位速記!$F$313-1,0))</f>
        <v>10</v>
      </c>
      <c r="P13" s="78">
        <f>IF(ISERROR(VLOOKUP($G13,[1]②順位速記!$H$1:$Q$65536,[1]②順位速記!$H$313,0)),"-",VLOOKUP($G13,[1]②順位速記!$H$1:$Q$65536,[1]②順位速記!$H$313,0))</f>
        <v>8</v>
      </c>
      <c r="Q13" s="79">
        <f>IF(ISERROR(VLOOKUP($G13,[1]②順位速記!$H$1:$Q$65536,[1]②順位速記!$H$313-1,0)),"-",VLOOKUP($G13,[1]②順位速記!$H$1:$Q$65536,[1]②順位速記!$H$313-1,0))</f>
        <v>8</v>
      </c>
      <c r="R13" s="80">
        <f>IF(ISERROR(VLOOKUP($G13,[1]②順位速記!$J$1:$Q$65536,[1]②順位速記!$J$313,0)),"-",VLOOKUP($G13,[1]②順位速記!$J$1:$Q$65536,[1]②順位速記!$J$313,0))</f>
        <v>17</v>
      </c>
      <c r="S13" s="81">
        <f>IF(ISERROR(VLOOKUP($G13,[1]②順位速記!$J$1:$Q$65536,[1]②順位速記!$J$313-1,0)),"-",VLOOKUP($G13,[1]②順位速記!$J$1:$Q$65536,[1]②順位速記!$J$313-1,0))</f>
        <v>17</v>
      </c>
      <c r="T13" s="80">
        <f>IF(ISERROR(VLOOKUP($G13,[1]②順位速記!$L$1:$Q$65536,[1]②順位速記!$L$313,0)),"-",VLOOKUP($G13,[1]②順位速記!$L$1:$Q$65536,[1]②順位速記!$L$313,0))</f>
        <v>15</v>
      </c>
      <c r="U13" s="81">
        <f>IF(ISERROR(VLOOKUP($G13,[1]②順位速記!$L$1:$Q$65536,[1]②順位速記!$L$313-1,0)),"-",VLOOKUP($G13,[1]②順位速記!$L$1:$Q$65536,[1]②順位速記!$L$313-1,0))</f>
        <v>15</v>
      </c>
      <c r="V13" s="78" t="str">
        <f>IF(ISERROR(VLOOKUP($G13,[1]②順位速記!$N$1:$Q$65536,[1]②順位速記!$N$313,0)),"-",VLOOKUP($G13,[1]②順位速記!$N$1:$Q$65536,[1]②順位速記!$N$313,0))</f>
        <v>-</v>
      </c>
      <c r="W13" s="82" t="str">
        <f>IF(ISERROR(VLOOKUP($G13,[1]②順位速記!$N$1:$Q$65536,[1]②順位速記!$N$313-1,0)),"-",VLOOKUP($G13,[1]②順位速記!$N$1:$Q$65536,[1]②順位速記!$N$313-1,0))</f>
        <v>-</v>
      </c>
      <c r="X13" s="83">
        <f t="shared" si="0"/>
        <v>89</v>
      </c>
      <c r="Y13" s="84">
        <f t="shared" si="1"/>
        <v>20</v>
      </c>
      <c r="Z13" s="85">
        <f t="shared" si="2"/>
        <v>69</v>
      </c>
      <c r="AA13" s="97"/>
      <c r="AB13" s="66"/>
      <c r="AC13" s="66"/>
      <c r="AD13" s="86">
        <f t="shared" si="3"/>
        <v>0</v>
      </c>
      <c r="AE13" s="87"/>
      <c r="AF13" s="88"/>
      <c r="AH13" s="7"/>
      <c r="AI13" s="7"/>
      <c r="AJ13" s="7"/>
    </row>
    <row r="14" spans="1:36" ht="18.75" customHeight="1">
      <c r="A14" s="47" t="s">
        <v>49</v>
      </c>
      <c r="B14" s="47"/>
      <c r="C14" s="48">
        <v>15</v>
      </c>
      <c r="D14" s="95" t="s">
        <v>25</v>
      </c>
      <c r="E14" s="71" t="str">
        <f>VLOOKUP($H14,[1]①レジスト!$E$1:$P$65536,3,0)</f>
        <v>男</v>
      </c>
      <c r="F14" s="72"/>
      <c r="G14" s="73" t="str">
        <f>VLOOKUP($H14,[1]①レジスト!$E$1:$K$65536,7,0)</f>
        <v>27</v>
      </c>
      <c r="H14" s="98" t="s">
        <v>50</v>
      </c>
      <c r="I14" s="91" t="str">
        <f>VLOOKUP($H14,[1]①レジスト!$E$1:$P$65536,6,0)</f>
        <v>大阪府</v>
      </c>
      <c r="J14" s="76">
        <f>IF(ISERROR(VLOOKUP($G14,[1]②順位速記!$B$1:$Q$65536,[1]②順位速記!$B$313,0)),"-",VLOOKUP($G14,[1]②順位速記!$B$1:$Q$65536,[1]②順位速記!$B$313,0))</f>
        <v>8</v>
      </c>
      <c r="K14" s="77">
        <f>IF(ISERROR(VLOOKUP($G14,[1]②順位速記!$B$1:$Q$65536,[1]②順位速記!$B$313-1,0)),"-",VLOOKUP($G14,[1]②順位速記!$B$1:$Q$65536,[1]②順位速記!$B$313-1,0))</f>
        <v>8</v>
      </c>
      <c r="L14" s="78">
        <f>IF(ISERROR(VLOOKUP($G14,[1]②順位速記!$D$1:$Q$65536,[1]②順位速記!$D$313,0)),"-",VLOOKUP($G14,[1]②順位速記!$D$1:$Q$65536,[1]②順位速記!$D$313,0))</f>
        <v>18</v>
      </c>
      <c r="M14" s="79">
        <f>IF(ISERROR(VLOOKUP($G14,[1]②順位速記!$D$1:$Q$65536,[1]②順位速記!$D$313-1,0)),"-",VLOOKUP($G14,[1]②順位速記!$D$1:$Q$65536,[1]②順位速記!$D$313-1,0))</f>
        <v>18</v>
      </c>
      <c r="N14" s="80">
        <f>IF(ISERROR(VLOOKUP($G14,[1]②順位速記!$F$1:$Q$65536,[1]②順位速記!$F$313,0)),"-",VLOOKUP($G14,[1]②順位速記!$F$1:$Q$65536,[1]②順位速記!$F$313,0))</f>
        <v>13</v>
      </c>
      <c r="O14" s="77">
        <f>IF(ISERROR(VLOOKUP($G14,[1]②順位速記!$F$1:$Q$65536,[1]②順位速記!$F$313-1,0)),"-",VLOOKUP($G14,[1]②順位速記!$F$1:$Q$65536,[1]②順位速記!$F$313-1,0))</f>
        <v>13</v>
      </c>
      <c r="P14" s="78">
        <f>IF(ISERROR(VLOOKUP($G14,[1]②順位速記!$H$1:$Q$65536,[1]②順位速記!$H$313,0)),"-",VLOOKUP($G14,[1]②順位速記!$H$1:$Q$65536,[1]②順位速記!$H$313,0))</f>
        <v>27</v>
      </c>
      <c r="Q14" s="79">
        <f>IF(ISERROR(VLOOKUP($G14,[1]②順位速記!$H$1:$Q$65536,[1]②順位速記!$H$313-1,0)),"-",VLOOKUP($G14,[1]②順位速記!$H$1:$Q$65536,[1]②順位速記!$H$313-1,0))</f>
        <v>27</v>
      </c>
      <c r="R14" s="80">
        <f>IF(ISERROR(VLOOKUP($G14,[1]②順位速記!$J$1:$Q$65536,[1]②順位速記!$J$313,0)),"-",VLOOKUP($G14,[1]②順位速記!$J$1:$Q$65536,[1]②順位速記!$J$313,0))</f>
        <v>26</v>
      </c>
      <c r="S14" s="81">
        <f>IF(ISERROR(VLOOKUP($G14,[1]②順位速記!$J$1:$Q$65536,[1]②順位速記!$J$313-1,0)),"-",VLOOKUP($G14,[1]②順位速記!$J$1:$Q$65536,[1]②順位速記!$J$313-1,0))</f>
        <v>26</v>
      </c>
      <c r="T14" s="80">
        <f>IF(ISERROR(VLOOKUP($G14,[1]②順位速記!$L$1:$Q$65536,[1]②順位速記!$L$313,0)),"-",VLOOKUP($G14,[1]②順位速記!$L$1:$Q$65536,[1]②順位速記!$L$313,0))</f>
        <v>11</v>
      </c>
      <c r="U14" s="81">
        <f>IF(ISERROR(VLOOKUP($G14,[1]②順位速記!$L$1:$Q$65536,[1]②順位速記!$L$313-1,0)),"-",VLOOKUP($G14,[1]②順位速記!$L$1:$Q$65536,[1]②順位速記!$L$313-1,0))</f>
        <v>11</v>
      </c>
      <c r="V14" s="78" t="str">
        <f>IF(ISERROR(VLOOKUP($G14,[1]②順位速記!$N$1:$Q$65536,[1]②順位速記!$N$313,0)),"-",VLOOKUP($G14,[1]②順位速記!$N$1:$Q$65536,[1]②順位速記!$N$313,0))</f>
        <v>-</v>
      </c>
      <c r="W14" s="82" t="str">
        <f>IF(ISERROR(VLOOKUP($G14,[1]②順位速記!$N$1:$Q$65536,[1]②順位速記!$N$313-1,0)),"-",VLOOKUP($G14,[1]②順位速記!$N$1:$Q$65536,[1]②順位速記!$N$313-1,0))</f>
        <v>-</v>
      </c>
      <c r="X14" s="83">
        <f t="shared" si="0"/>
        <v>103</v>
      </c>
      <c r="Y14" s="84">
        <f t="shared" si="1"/>
        <v>27</v>
      </c>
      <c r="Z14" s="85">
        <f t="shared" si="2"/>
        <v>76</v>
      </c>
      <c r="AA14" s="65" t="s">
        <v>27</v>
      </c>
      <c r="AB14" s="66"/>
      <c r="AC14" s="66"/>
      <c r="AD14" s="86" t="e">
        <f t="shared" si="3"/>
        <v>#VALUE!</v>
      </c>
      <c r="AE14" s="87"/>
      <c r="AF14" s="92"/>
      <c r="AH14" s="7"/>
      <c r="AI14" s="7"/>
      <c r="AJ14" s="7"/>
    </row>
    <row r="15" spans="1:36" ht="18.75" customHeight="1">
      <c r="A15" s="47" t="s">
        <v>51</v>
      </c>
      <c r="B15" s="47"/>
      <c r="C15" s="70">
        <v>21</v>
      </c>
      <c r="D15" s="99" t="s">
        <v>25</v>
      </c>
      <c r="E15" s="71" t="str">
        <f>VLOOKUP($H15,[1]①レジスト!$E$1:$P$65536,3,0)</f>
        <v>男</v>
      </c>
      <c r="F15" s="72"/>
      <c r="G15" s="73" t="str">
        <f>VLOOKUP($H15,[1]①レジスト!$E$1:$K$65536,7,0)</f>
        <v>15</v>
      </c>
      <c r="H15" s="96" t="s">
        <v>52</v>
      </c>
      <c r="I15" s="75" t="str">
        <f>VLOOKUP($H15,[1]①レジスト!$E$1:$P$65536,6,0)</f>
        <v>立命館大学</v>
      </c>
      <c r="J15" s="76">
        <f>IF(ISERROR(VLOOKUP($G15,[1]②順位速記!$B$1:$Q$65536,[1]②順位速記!$B$313,0)),"-",VLOOKUP($G15,[1]②順位速記!$B$1:$Q$65536,[1]②順位速記!$B$313,0))</f>
        <v>18</v>
      </c>
      <c r="K15" s="77">
        <f>IF(ISERROR(VLOOKUP($G15,[1]②順位速記!$B$1:$Q$65536,[1]②順位速記!$B$313-1,0)),"-",VLOOKUP($G15,[1]②順位速記!$B$1:$Q$65536,[1]②順位速記!$B$313-1,0))</f>
        <v>18</v>
      </c>
      <c r="L15" s="78">
        <f>IF(ISERROR(VLOOKUP($G15,[1]②順位速記!$D$1:$Q$65536,[1]②順位速記!$D$313,0)),"-",VLOOKUP($G15,[1]②順位速記!$D$1:$Q$65536,[1]②順位速記!$D$313,0))</f>
        <v>24</v>
      </c>
      <c r="M15" s="79">
        <f>IF(ISERROR(VLOOKUP($G15,[1]②順位速記!$D$1:$Q$65536,[1]②順位速記!$D$313-1,0)),"-",VLOOKUP($G15,[1]②順位速記!$D$1:$Q$65536,[1]②順位速記!$D$313-1,0))</f>
        <v>24</v>
      </c>
      <c r="N15" s="80">
        <f>IF(ISERROR(VLOOKUP($G15,[1]②順位速記!$F$1:$Q$65536,[1]②順位速記!$F$313,0)),"-",VLOOKUP($G15,[1]②順位速記!$F$1:$Q$65536,[1]②順位速記!$F$313,0))</f>
        <v>19</v>
      </c>
      <c r="O15" s="77">
        <f>IF(ISERROR(VLOOKUP($G15,[1]②順位速記!$F$1:$Q$65536,[1]②順位速記!$F$313-1,0)),"-",VLOOKUP($G15,[1]②順位速記!$F$1:$Q$65536,[1]②順位速記!$F$313-1,0))</f>
        <v>19</v>
      </c>
      <c r="P15" s="78">
        <f>IF(ISERROR(VLOOKUP($G15,[1]②順位速記!$H$1:$Q$65536,[1]②順位速記!$H$313,0)),"-",VLOOKUP($G15,[1]②順位速記!$H$1:$Q$65536,[1]②順位速記!$H$313,0))</f>
        <v>26</v>
      </c>
      <c r="Q15" s="79">
        <f>IF(ISERROR(VLOOKUP($G15,[1]②順位速記!$H$1:$Q$65536,[1]②順位速記!$H$313-1,0)),"-",VLOOKUP($G15,[1]②順位速記!$H$1:$Q$65536,[1]②順位速記!$H$313-1,0))</f>
        <v>26</v>
      </c>
      <c r="R15" s="80">
        <f>IF(ISERROR(VLOOKUP($G15,[1]②順位速記!$J$1:$Q$65536,[1]②順位速記!$J$313,0)),"-",VLOOKUP($G15,[1]②順位速記!$J$1:$Q$65536,[1]②順位速記!$J$313,0))</f>
        <v>22</v>
      </c>
      <c r="S15" s="81">
        <f>IF(ISERROR(VLOOKUP($G15,[1]②順位速記!$J$1:$Q$65536,[1]②順位速記!$J$313-1,0)),"-",VLOOKUP($G15,[1]②順位速記!$J$1:$Q$65536,[1]②順位速記!$J$313-1,0))</f>
        <v>22</v>
      </c>
      <c r="T15" s="80">
        <f>IF(ISERROR(VLOOKUP($G15,[1]②順位速記!$L$1:$Q$65536,[1]②順位速記!$L$313,0)),"-",VLOOKUP($G15,[1]②順位速記!$L$1:$Q$65536,[1]②順位速記!$L$313,0))</f>
        <v>14</v>
      </c>
      <c r="U15" s="81">
        <f>IF(ISERROR(VLOOKUP($G15,[1]②順位速記!$L$1:$Q$65536,[1]②順位速記!$L$313-1,0)),"-",VLOOKUP($G15,[1]②順位速記!$L$1:$Q$65536,[1]②順位速記!$L$313-1,0))</f>
        <v>14</v>
      </c>
      <c r="V15" s="78" t="str">
        <f>IF(ISERROR(VLOOKUP($G15,[1]②順位速記!$N$1:$Q$65536,[1]②順位速記!$N$313,0)),"-",VLOOKUP($G15,[1]②順位速記!$N$1:$Q$65536,[1]②順位速記!$N$313,0))</f>
        <v>-</v>
      </c>
      <c r="W15" s="82" t="str">
        <f>IF(ISERROR(VLOOKUP($G15,[1]②順位速記!$N$1:$Q$65536,[1]②順位速記!$N$313-1,0)),"-",VLOOKUP($G15,[1]②順位速記!$N$1:$Q$65536,[1]②順位速記!$N$313-1,0))</f>
        <v>-</v>
      </c>
      <c r="X15" s="83">
        <f t="shared" si="0"/>
        <v>123</v>
      </c>
      <c r="Y15" s="84">
        <f t="shared" si="1"/>
        <v>26</v>
      </c>
      <c r="Z15" s="85">
        <f t="shared" si="2"/>
        <v>97</v>
      </c>
      <c r="AA15" s="66"/>
      <c r="AB15" s="66"/>
      <c r="AC15" s="66"/>
      <c r="AD15" s="86">
        <f t="shared" si="3"/>
        <v>0</v>
      </c>
      <c r="AE15" s="87"/>
      <c r="AF15" s="92"/>
      <c r="AH15" s="7"/>
      <c r="AI15" s="7"/>
      <c r="AJ15" s="7"/>
    </row>
    <row r="16" spans="1:36" ht="18.75" customHeight="1" thickBot="1">
      <c r="A16" s="47" t="s">
        <v>53</v>
      </c>
      <c r="B16" s="47"/>
      <c r="C16" s="70">
        <v>30</v>
      </c>
      <c r="D16" s="95" t="s">
        <v>25</v>
      </c>
      <c r="E16" s="71" t="str">
        <f>VLOOKUP($H16,[1]①レジスト!$E$1:$P$65536,3,0)</f>
        <v>男</v>
      </c>
      <c r="F16" s="72"/>
      <c r="G16" s="73" t="str">
        <f>VLOOKUP($H16,[1]①レジスト!$E$1:$K$65536,7,0)</f>
        <v>121</v>
      </c>
      <c r="H16" s="100" t="s">
        <v>54</v>
      </c>
      <c r="I16" s="91" t="str">
        <f>VLOOKUP($H16,[1]①レジスト!$E$1:$P$65536,6,0)</f>
        <v>WEB</v>
      </c>
      <c r="J16" s="76">
        <f>IF(ISERROR(VLOOKUP($G16,[1]②順位速記!$B$1:$Q$65536,[1]②順位速記!$B$313,0)),"-",VLOOKUP($G16,[1]②順位速記!$B$1:$Q$65536,[1]②順位速記!$B$313,0))</f>
        <v>24</v>
      </c>
      <c r="K16" s="77">
        <f>IF(ISERROR(VLOOKUP($G16,[1]②順位速記!$B$1:$Q$65536,[1]②順位速記!$B$313-1,0)),"-",VLOOKUP($G16,[1]②順位速記!$B$1:$Q$65536,[1]②順位速記!$B$313-1,0))</f>
        <v>24</v>
      </c>
      <c r="L16" s="78">
        <f>IF(ISERROR(VLOOKUP($G16,[1]②順位速記!$D$1:$Q$65536,[1]②順位速記!$D$313,0)),"-",VLOOKUP($G16,[1]②順位速記!$D$1:$Q$65536,[1]②順位速記!$D$313,0))</f>
        <v>15</v>
      </c>
      <c r="M16" s="79">
        <f>IF(ISERROR(VLOOKUP($G16,[1]②順位速記!$D$1:$Q$65536,[1]②順位速記!$D$313-1,0)),"-",VLOOKUP($G16,[1]②順位速記!$D$1:$Q$65536,[1]②順位速記!$D$313-1,0))</f>
        <v>15</v>
      </c>
      <c r="N16" s="80">
        <f>IF(ISERROR(VLOOKUP($G16,[1]②順位速記!$F$1:$Q$65536,[1]②順位速記!$F$313,0)),"-",VLOOKUP($G16,[1]②順位速記!$F$1:$Q$65536,[1]②順位速記!$F$313,0))</f>
        <v>17</v>
      </c>
      <c r="O16" s="77">
        <f>IF(ISERROR(VLOOKUP($G16,[1]②順位速記!$F$1:$Q$65536,[1]②順位速記!$F$313-1,0)),"-",VLOOKUP($G16,[1]②順位速記!$F$1:$Q$65536,[1]②順位速記!$F$313-1,0))</f>
        <v>17</v>
      </c>
      <c r="P16" s="78">
        <f>IF(ISERROR(VLOOKUP($G16,[1]②順位速記!$H$1:$Q$65536,[1]②順位速記!$H$313,0)),"-",VLOOKUP($G16,[1]②順位速記!$H$1:$Q$65536,[1]②順位速記!$H$313,0))</f>
        <v>115</v>
      </c>
      <c r="Q16" s="79">
        <f>IF(ISERROR(VLOOKUP($G16,[1]②順位速記!$H$1:$Q$65536,[1]②順位速記!$H$313-1,0)),"-",VLOOKUP($G16,[1]②順位速記!$H$1:$Q$65536,[1]②順位速記!$H$313-1,0))</f>
        <v>115</v>
      </c>
      <c r="R16" s="80">
        <f>IF(ISERROR(VLOOKUP($G16,[1]②順位速記!$J$1:$Q$65536,[1]②順位速記!$J$313,0)),"-",VLOOKUP($G16,[1]②順位速記!$J$1:$Q$65536,[1]②順位速記!$J$313,0))</f>
        <v>73</v>
      </c>
      <c r="S16" s="81">
        <f>IF(ISERROR(VLOOKUP($G16,[1]②順位速記!$J$1:$Q$65536,[1]②順位速記!$J$313-1,0)),"-",VLOOKUP($G16,[1]②順位速記!$J$1:$Q$65536,[1]②順位速記!$J$313-1,0))</f>
        <v>73</v>
      </c>
      <c r="T16" s="80">
        <f>IF(ISERROR(VLOOKUP($G16,[1]②順位速記!$L$1:$Q$65536,[1]②順位速記!$L$313,0)),"-",VLOOKUP($G16,[1]②順位速記!$L$1:$Q$65536,[1]②順位速記!$L$313,0))</f>
        <v>16</v>
      </c>
      <c r="U16" s="81">
        <f>IF(ISERROR(VLOOKUP($G16,[1]②順位速記!$L$1:$Q$65536,[1]②順位速記!$L$313-1,0)),"-",VLOOKUP($G16,[1]②順位速記!$L$1:$Q$65536,[1]②順位速記!$L$313-1,0))</f>
        <v>16</v>
      </c>
      <c r="V16" s="78" t="str">
        <f>IF(ISERROR(VLOOKUP($G16,[1]②順位速記!$N$1:$Q$65536,[1]②順位速記!$N$313,0)),"-",VLOOKUP($G16,[1]②順位速記!$N$1:$Q$65536,[1]②順位速記!$N$313,0))</f>
        <v>-</v>
      </c>
      <c r="W16" s="82" t="str">
        <f>IF(ISERROR(VLOOKUP($G16,[1]②順位速記!$N$1:$Q$65536,[1]②順位速記!$N$313-1,0)),"-",VLOOKUP($G16,[1]②順位速記!$N$1:$Q$65536,[1]②順位速記!$N$313-1,0))</f>
        <v>-</v>
      </c>
      <c r="X16" s="83">
        <f t="shared" si="0"/>
        <v>260</v>
      </c>
      <c r="Y16" s="84">
        <f t="shared" si="1"/>
        <v>115</v>
      </c>
      <c r="Z16" s="85">
        <f t="shared" si="2"/>
        <v>145</v>
      </c>
      <c r="AA16" s="66"/>
      <c r="AB16" s="66"/>
      <c r="AC16" s="66"/>
      <c r="AD16" s="86">
        <f t="shared" si="3"/>
        <v>0</v>
      </c>
      <c r="AE16" s="87"/>
      <c r="AF16" s="92"/>
      <c r="AH16" s="7"/>
      <c r="AI16" s="7"/>
      <c r="AJ16" s="7"/>
    </row>
    <row r="17" spans="1:36" ht="18.75" customHeight="1">
      <c r="A17" s="47" t="s">
        <v>55</v>
      </c>
      <c r="B17" s="47"/>
      <c r="C17" s="48">
        <v>34</v>
      </c>
      <c r="D17" s="95" t="s">
        <v>25</v>
      </c>
      <c r="E17" s="71" t="str">
        <f>VLOOKUP($H17,[1]①レジスト!$E$1:$P$65536,3,0)</f>
        <v>男</v>
      </c>
      <c r="F17" s="72"/>
      <c r="G17" s="73" t="str">
        <f>VLOOKUP($H17,[1]①レジスト!$E$1:$K$65536,7,0)</f>
        <v>243</v>
      </c>
      <c r="H17" s="96" t="s">
        <v>56</v>
      </c>
      <c r="I17" s="91" t="str">
        <f>VLOOKUP($H17,[1]①レジスト!$E$1:$P$65536,6,0)</f>
        <v>京都大学大学院</v>
      </c>
      <c r="J17" s="76">
        <f>IF(ISERROR(VLOOKUP($G17,[1]②順位速記!$B$1:$Q$65536,[1]②順位速記!$B$313,0)),"-",VLOOKUP($G17,[1]②順位速記!$B$1:$Q$65536,[1]②順位速記!$B$313,0))</f>
        <v>29</v>
      </c>
      <c r="K17" s="77">
        <f>IF(ISERROR(VLOOKUP($G17,[1]②順位速記!$B$1:$Q$65536,[1]②順位速記!$B$313-1,0)),"-",VLOOKUP($G17,[1]②順位速記!$B$1:$Q$65536,[1]②順位速記!$B$313-1,0))</f>
        <v>29</v>
      </c>
      <c r="L17" s="78">
        <f>IF(ISERROR(VLOOKUP($G17,[1]②順位速記!$D$1:$Q$65536,[1]②順位速記!$D$313,0)),"-",VLOOKUP($G17,[1]②順位速記!$D$1:$Q$65536,[1]②順位速記!$D$313,0))</f>
        <v>37</v>
      </c>
      <c r="M17" s="79">
        <f>IF(ISERROR(VLOOKUP($G17,[1]②順位速記!$D$1:$Q$65536,[1]②順位速記!$D$313-1,0)),"-",VLOOKUP($G17,[1]②順位速記!$D$1:$Q$65536,[1]②順位速記!$D$313-1,0))</f>
        <v>37</v>
      </c>
      <c r="N17" s="80">
        <f>IF(ISERROR(VLOOKUP($G17,[1]②順位速記!$F$1:$Q$65536,[1]②順位速記!$F$313,0)),"-",VLOOKUP($G17,[1]②順位速記!$F$1:$Q$65536,[1]②順位速記!$F$313,0))</f>
        <v>25</v>
      </c>
      <c r="O17" s="77">
        <f>IF(ISERROR(VLOOKUP($G17,[1]②順位速記!$F$1:$Q$65536,[1]②順位速記!$F$313-1,0)),"-",VLOOKUP($G17,[1]②順位速記!$F$1:$Q$65536,[1]②順位速記!$F$313-1,0))</f>
        <v>25</v>
      </c>
      <c r="P17" s="78">
        <f>IF(ISERROR(VLOOKUP($G17,[1]②順位速記!$H$1:$Q$65536,[1]②順位速記!$H$313,0)),"-",VLOOKUP($G17,[1]②順位速記!$H$1:$Q$65536,[1]②順位速記!$H$313,0))</f>
        <v>45</v>
      </c>
      <c r="Q17" s="79">
        <f>IF(ISERROR(VLOOKUP($G17,[1]②順位速記!$H$1:$Q$65536,[1]②順位速記!$H$313-1,0)),"-",VLOOKUP($G17,[1]②順位速記!$H$1:$Q$65536,[1]②順位速記!$H$313-1,0))</f>
        <v>45</v>
      </c>
      <c r="R17" s="80">
        <f>IF(ISERROR(VLOOKUP($G17,[1]②順位速記!$J$1:$Q$65536,[1]②順位速記!$J$313,0)),"-",VLOOKUP($G17,[1]②順位速記!$J$1:$Q$65536,[1]②順位速記!$J$313,0))</f>
        <v>91</v>
      </c>
      <c r="S17" s="81">
        <f>IF(ISERROR(VLOOKUP($G17,[1]②順位速記!$J$1:$Q$65536,[1]②順位速記!$J$313-1,0)),"-",VLOOKUP($G17,[1]②順位速記!$J$1:$Q$65536,[1]②順位速記!$J$313-1,0))</f>
        <v>91</v>
      </c>
      <c r="T17" s="80">
        <f>IF(ISERROR(VLOOKUP($G17,[1]②順位速記!$L$1:$Q$65536,[1]②順位速記!$L$313,0)),"-",VLOOKUP($G17,[1]②順位速記!$L$1:$Q$65536,[1]②順位速記!$L$313,0))</f>
        <v>13</v>
      </c>
      <c r="U17" s="81">
        <f>IF(ISERROR(VLOOKUP($G17,[1]②順位速記!$L$1:$Q$65536,[1]②順位速記!$L$313-1,0)),"-",VLOOKUP($G17,[1]②順位速記!$L$1:$Q$65536,[1]②順位速記!$L$313-1,0))</f>
        <v>13</v>
      </c>
      <c r="V17" s="78" t="str">
        <f>IF(ISERROR(VLOOKUP($G17,[1]②順位速記!$N$1:$Q$65536,[1]②順位速記!$N$313,0)),"-",VLOOKUP($G17,[1]②順位速記!$N$1:$Q$65536,[1]②順位速記!$N$313,0))</f>
        <v>-</v>
      </c>
      <c r="W17" s="82" t="str">
        <f>IF(ISERROR(VLOOKUP($G17,[1]②順位速記!$N$1:$Q$65536,[1]②順位速記!$N$313-1,0)),"-",VLOOKUP($G17,[1]②順位速記!$N$1:$Q$65536,[1]②順位速記!$N$313-1,0))</f>
        <v>-</v>
      </c>
      <c r="X17" s="83">
        <f t="shared" si="0"/>
        <v>240</v>
      </c>
      <c r="Y17" s="84">
        <f t="shared" si="1"/>
        <v>91</v>
      </c>
      <c r="Z17" s="85">
        <f t="shared" si="2"/>
        <v>149</v>
      </c>
      <c r="AA17" s="66"/>
      <c r="AB17" s="66"/>
      <c r="AC17" s="66"/>
      <c r="AD17" s="86">
        <f t="shared" si="3"/>
        <v>0</v>
      </c>
      <c r="AE17" s="87"/>
      <c r="AF17" s="92"/>
      <c r="AH17" s="7"/>
      <c r="AI17" s="7"/>
      <c r="AJ17" s="7"/>
    </row>
    <row r="18" spans="1:36" ht="18.75" customHeight="1">
      <c r="A18" s="47" t="s">
        <v>57</v>
      </c>
      <c r="B18" s="47"/>
      <c r="C18" s="70">
        <v>57</v>
      </c>
      <c r="D18" s="95" t="s">
        <v>25</v>
      </c>
      <c r="E18" s="71" t="str">
        <f>VLOOKUP($H18,[1]①レジスト!$E$1:$P$65536,3,0)</f>
        <v>男</v>
      </c>
      <c r="F18" s="101"/>
      <c r="G18" s="102" t="str">
        <f>VLOOKUP($H18,[1]①レジスト!$E$1:$K$65536,7,0)</f>
        <v>44</v>
      </c>
      <c r="H18" s="100" t="s">
        <v>58</v>
      </c>
      <c r="I18" s="75" t="str">
        <f>VLOOKUP($H18,[1]①レジスト!$E$1:$P$65536,6,0)</f>
        <v>北杵築郵便局</v>
      </c>
      <c r="J18" s="76" t="str">
        <f>IF(ISERROR(VLOOKUP($G18,[1]②順位速記!$B$1:$Q$65536,[1]②順位速記!$B$313,0)),"-",VLOOKUP($G18,[1]②順位速記!$B$1:$Q$65536,[1]②順位速記!$B$313,0))</f>
        <v>DNC</v>
      </c>
      <c r="K18" s="77">
        <f>IF(ISERROR(VLOOKUP($G18,[1]②順位速記!$B$1:$Q$65536,[1]②順位速記!$B$313-1,0)),"-",VLOOKUP($G18,[1]②順位速記!$B$1:$Q$65536,[1]②順位速記!$B$313-1,0))</f>
        <v>193</v>
      </c>
      <c r="L18" s="78">
        <f>IF(ISERROR(VLOOKUP($G18,[1]②順位速記!$D$1:$Q$65536,[1]②順位速記!$D$313,0)),"-",VLOOKUP($G18,[1]②順位速記!$D$1:$Q$65536,[1]②順位速記!$D$313,0))</f>
        <v>3</v>
      </c>
      <c r="M18" s="79">
        <f>IF(ISERROR(VLOOKUP($G18,[1]②順位速記!$D$1:$Q$65536,[1]②順位速記!$D$313-1,0)),"-",VLOOKUP($G18,[1]②順位速記!$D$1:$Q$65536,[1]②順位速記!$D$313-1,0))</f>
        <v>3</v>
      </c>
      <c r="N18" s="80">
        <f>IF(ISERROR(VLOOKUP($G18,[1]②順位速記!$F$1:$Q$65536,[1]②順位速記!$F$313,0)),"-",VLOOKUP($G18,[1]②順位速記!$F$1:$Q$65536,[1]②順位速記!$F$313,0))</f>
        <v>4</v>
      </c>
      <c r="O18" s="77">
        <f>IF(ISERROR(VLOOKUP($G18,[1]②順位速記!$F$1:$Q$65536,[1]②順位速記!$F$313-1,0)),"-",VLOOKUP($G18,[1]②順位速記!$F$1:$Q$65536,[1]②順位速記!$F$313-1,0))</f>
        <v>4</v>
      </c>
      <c r="P18" s="78">
        <f>IF(ISERROR(VLOOKUP($G18,[1]②順位速記!$H$1:$Q$65536,[1]②順位速記!$H$313,0)),"-",VLOOKUP($G18,[1]②順位速記!$H$1:$Q$65536,[1]②順位速記!$H$313,0))</f>
        <v>14</v>
      </c>
      <c r="Q18" s="79">
        <f>IF(ISERROR(VLOOKUP($G18,[1]②順位速記!$H$1:$Q$65536,[1]②順位速記!$H$313-1,0)),"-",VLOOKUP($G18,[1]②順位速記!$H$1:$Q$65536,[1]②順位速記!$H$313-1,0))</f>
        <v>14</v>
      </c>
      <c r="R18" s="80">
        <f>IF(ISERROR(VLOOKUP($G18,[1]②順位速記!$J$1:$Q$65536,[1]②順位速記!$J$313,0)),"-",VLOOKUP($G18,[1]②順位速記!$J$1:$Q$65536,[1]②順位速記!$J$313,0))</f>
        <v>10</v>
      </c>
      <c r="S18" s="81">
        <f>IF(ISERROR(VLOOKUP($G18,[1]②順位速記!$J$1:$Q$65536,[1]②順位速記!$J$313-1,0)),"-",VLOOKUP($G18,[1]②順位速記!$J$1:$Q$65536,[1]②順位速記!$J$313-1,0))</f>
        <v>10</v>
      </c>
      <c r="T18" s="80" t="str">
        <f>IF(ISERROR(VLOOKUP($G18,[1]②順位速記!$L$1:$Q$65536,[1]②順位速記!$L$313,0)),"-",VLOOKUP($G18,[1]②順位速記!$L$1:$Q$65536,[1]②順位速記!$L$313,0))</f>
        <v>RET</v>
      </c>
      <c r="U18" s="81">
        <f>IF(ISERROR(VLOOKUP($G18,[1]②順位速記!$L$1:$Q$65536,[1]②順位速記!$L$313-1,0)),"-",VLOOKUP($G18,[1]②順位速記!$L$1:$Q$65536,[1]②順位速記!$L$313-1,0))</f>
        <v>193</v>
      </c>
      <c r="V18" s="78" t="str">
        <f>IF(ISERROR(VLOOKUP($G18,[1]②順位速記!$N$1:$Q$65536,[1]②順位速記!$N$313,0)),"-",VLOOKUP($G18,[1]②順位速記!$N$1:$Q$65536,[1]②順位速記!$N$313,0))</f>
        <v>-</v>
      </c>
      <c r="W18" s="82" t="str">
        <f>IF(ISERROR(VLOOKUP($G18,[1]②順位速記!$N$1:$Q$65536,[1]②順位速記!$N$313-1,0)),"-",VLOOKUP($G18,[1]②順位速記!$N$1:$Q$65536,[1]②順位速記!$N$313-1,0))</f>
        <v>-</v>
      </c>
      <c r="X18" s="83">
        <f t="shared" si="0"/>
        <v>417</v>
      </c>
      <c r="Y18" s="84">
        <f t="shared" si="1"/>
        <v>193</v>
      </c>
      <c r="Z18" s="85">
        <f t="shared" si="2"/>
        <v>224</v>
      </c>
      <c r="AA18" s="66"/>
      <c r="AB18" s="66"/>
      <c r="AC18" s="66"/>
      <c r="AD18" s="86">
        <f t="shared" si="3"/>
        <v>0</v>
      </c>
      <c r="AE18" s="87"/>
      <c r="AF18" s="92"/>
      <c r="AH18" s="7"/>
      <c r="AI18" s="7"/>
      <c r="AJ18" s="7"/>
    </row>
    <row r="19" spans="1:36" ht="18.75" customHeight="1" thickBot="1">
      <c r="A19" s="47" t="s">
        <v>59</v>
      </c>
      <c r="B19" s="47"/>
      <c r="C19" s="70">
        <v>116</v>
      </c>
      <c r="D19" s="103" t="s">
        <v>25</v>
      </c>
      <c r="E19" s="71" t="str">
        <f>VLOOKUP($H19,[1]①レジスト!$E$1:$P$65536,3,0)</f>
        <v>男</v>
      </c>
      <c r="F19" s="72"/>
      <c r="G19" s="73" t="str">
        <f>VLOOKUP($H19,[1]①レジスト!$E$1:$K$65536,7,0)</f>
        <v>254</v>
      </c>
      <c r="H19" s="100" t="s">
        <v>60</v>
      </c>
      <c r="I19" s="75" t="str">
        <f>VLOOKUP($H19,[1]①レジスト!$E$1:$P$65536,6,0)</f>
        <v>ラナイズビーチクラブ</v>
      </c>
      <c r="J19" s="76">
        <f>IF(ISERROR(VLOOKUP($G19,[1]②順位速記!$B$1:$Q$65536,[1]②順位速記!$B$313,0)),"-",VLOOKUP($G19,[1]②順位速記!$B$1:$Q$65536,[1]②順位速記!$B$313,0))</f>
        <v>166</v>
      </c>
      <c r="K19" s="77">
        <f>IF(ISERROR(VLOOKUP($G19,[1]②順位速記!$B$1:$Q$65536,[1]②順位速記!$B$313-1,0)),"-",VLOOKUP($G19,[1]②順位速記!$B$1:$Q$65536,[1]②順位速記!$B$313-1,0))</f>
        <v>166</v>
      </c>
      <c r="L19" s="78">
        <f>IF(ISERROR(VLOOKUP($G19,[1]②順位速記!$D$1:$Q$65536,[1]②順位速記!$D$313,0)),"-",VLOOKUP($G19,[1]②順位速記!$D$1:$Q$65536,[1]②順位速記!$D$313,0))</f>
        <v>155</v>
      </c>
      <c r="M19" s="79">
        <f>IF(ISERROR(VLOOKUP($G19,[1]②順位速記!$D$1:$Q$65536,[1]②順位速記!$D$313-1,0)),"-",VLOOKUP($G19,[1]②順位速記!$D$1:$Q$65536,[1]②順位速記!$D$313-1,0))</f>
        <v>155</v>
      </c>
      <c r="N19" s="80">
        <f>IF(ISERROR(VLOOKUP($G19,[1]②順位速記!$F$1:$Q$65536,[1]②順位速記!$F$313,0)),"-",VLOOKUP($G19,[1]②順位速記!$F$1:$Q$65536,[1]②順位速記!$F$313,0))</f>
        <v>34</v>
      </c>
      <c r="O19" s="77">
        <f>IF(ISERROR(VLOOKUP($G19,[1]②順位速記!$F$1:$Q$65536,[1]②順位速記!$F$313-1,0)),"-",VLOOKUP($G19,[1]②順位速記!$F$1:$Q$65536,[1]②順位速記!$F$313-1,0))</f>
        <v>34</v>
      </c>
      <c r="P19" s="78">
        <f>IF(ISERROR(VLOOKUP($G19,[1]②順位速記!$H$1:$Q$65536,[1]②順位速記!$H$313,0)),"-",VLOOKUP($G19,[1]②順位速記!$H$1:$Q$65536,[1]②順位速記!$H$313,0))</f>
        <v>60</v>
      </c>
      <c r="Q19" s="79">
        <f>IF(ISERROR(VLOOKUP($G19,[1]②順位速記!$H$1:$Q$65536,[1]②順位速記!$H$313-1,0)),"-",VLOOKUP($G19,[1]②順位速記!$H$1:$Q$65536,[1]②順位速記!$H$313-1,0))</f>
        <v>60</v>
      </c>
      <c r="R19" s="80" t="str">
        <f>IF(ISERROR(VLOOKUP($G19,[1]②順位速記!$J$1:$Q$65536,[1]②順位速記!$J$313,0)),"-",VLOOKUP($G19,[1]②順位速記!$J$1:$Q$65536,[1]②順位速記!$J$313,0))</f>
        <v>DNF</v>
      </c>
      <c r="S19" s="81">
        <f>IF(ISERROR(VLOOKUP($G19,[1]②順位速記!$J$1:$Q$65536,[1]②順位速記!$J$313-1,0)),"-",VLOOKUP($G19,[1]②順位速記!$J$1:$Q$65536,[1]②順位速記!$J$313-1,0))</f>
        <v>193</v>
      </c>
      <c r="T19" s="80">
        <f>IF(ISERROR(VLOOKUP($G19,[1]②順位速記!$L$1:$Q$65536,[1]②順位速記!$L$313,0)),"-",VLOOKUP($G19,[1]②順位速記!$L$1:$Q$65536,[1]②順位速記!$L$313,0))</f>
        <v>31</v>
      </c>
      <c r="U19" s="81">
        <f>IF(ISERROR(VLOOKUP($G19,[1]②順位速記!$L$1:$Q$65536,[1]②順位速記!$L$313-1,0)),"-",VLOOKUP($G19,[1]②順位速記!$L$1:$Q$65536,[1]②順位速記!$L$313-1,0))</f>
        <v>31</v>
      </c>
      <c r="V19" s="78" t="str">
        <f>IF(ISERROR(VLOOKUP($G19,[1]②順位速記!$N$1:$Q$65536,[1]②順位速記!$N$313,0)),"-",VLOOKUP($G19,[1]②順位速記!$N$1:$Q$65536,[1]②順位速記!$N$313,0))</f>
        <v>-</v>
      </c>
      <c r="W19" s="82" t="str">
        <f>IF(ISERROR(VLOOKUP($G19,[1]②順位速記!$N$1:$Q$65536,[1]②順位速記!$N$313-1,0)),"-",VLOOKUP($G19,[1]②順位速記!$N$1:$Q$65536,[1]②順位速記!$N$313-1,0))</f>
        <v>-</v>
      </c>
      <c r="X19" s="83">
        <f t="shared" si="0"/>
        <v>639</v>
      </c>
      <c r="Y19" s="84">
        <f t="shared" si="1"/>
        <v>193</v>
      </c>
      <c r="Z19" s="85">
        <f t="shared" si="2"/>
        <v>446</v>
      </c>
      <c r="AA19" s="66"/>
      <c r="AB19" s="66"/>
      <c r="AC19" s="66"/>
      <c r="AD19" s="86">
        <f t="shared" si="3"/>
        <v>0</v>
      </c>
      <c r="AE19" s="87"/>
      <c r="AF19" s="92"/>
      <c r="AH19" s="7"/>
      <c r="AI19" s="7"/>
      <c r="AJ19" s="7"/>
    </row>
    <row r="20" spans="1:36" ht="18.75" customHeight="1">
      <c r="A20" s="47" t="s">
        <v>61</v>
      </c>
      <c r="B20" s="47"/>
      <c r="C20" s="48">
        <v>167</v>
      </c>
      <c r="D20" s="49" t="s">
        <v>25</v>
      </c>
      <c r="E20" s="71" t="str">
        <f>VLOOKUP($H20,[1]①レジスト!$E$1:$P$65536,3,0)</f>
        <v>男</v>
      </c>
      <c r="F20" s="93"/>
      <c r="G20" s="73" t="str">
        <f>VLOOKUP($H20,[1]①レジスト!$E$1:$K$65536,7,0)</f>
        <v>7</v>
      </c>
      <c r="H20" s="74" t="s">
        <v>62</v>
      </c>
      <c r="I20" s="94" t="str">
        <f>VLOOKUP($H20,[1]①レジスト!$E$1:$P$65536,6,0)</f>
        <v>シーガルイン</v>
      </c>
      <c r="J20" s="76">
        <f>IF(ISERROR(VLOOKUP($G20,[1]②順位速記!$B$1:$Q$65536,[1]②順位速記!$B$313,0)),"-",VLOOKUP($G20,[1]②順位速記!$B$1:$Q$65536,[1]②順位速記!$B$313,0))</f>
        <v>167</v>
      </c>
      <c r="K20" s="77">
        <f>IF(ISERROR(VLOOKUP($G20,[1]②順位速記!$B$1:$Q$65536,[1]②順位速記!$B$313-1,0)),"-",VLOOKUP($G20,[1]②順位速記!$B$1:$Q$65536,[1]②順位速記!$B$313-1,0))</f>
        <v>167</v>
      </c>
      <c r="L20" s="78">
        <f>IF(ISERROR(VLOOKUP($G20,[1]②順位速記!$D$1:$Q$65536,[1]②順位速記!$D$313,0)),"-",VLOOKUP($G20,[1]②順位速記!$D$1:$Q$65536,[1]②順位速記!$D$313,0))</f>
        <v>160</v>
      </c>
      <c r="M20" s="79">
        <f>IF(ISERROR(VLOOKUP($G20,[1]②順位速記!$D$1:$Q$65536,[1]②順位速記!$D$313-1,0)),"-",VLOOKUP($G20,[1]②順位速記!$D$1:$Q$65536,[1]②順位速記!$D$313-1,0))</f>
        <v>160</v>
      </c>
      <c r="N20" s="80">
        <f>IF(ISERROR(VLOOKUP($G20,[1]②順位速記!$F$1:$Q$65536,[1]②順位速記!$F$313,0)),"-",VLOOKUP($G20,[1]②順位速記!$F$1:$Q$65536,[1]②順位速記!$F$313,0))</f>
        <v>95</v>
      </c>
      <c r="O20" s="77">
        <f>IF(ISERROR(VLOOKUP($G20,[1]②順位速記!$F$1:$Q$65536,[1]②順位速記!$F$313-1,0)),"-",VLOOKUP($G20,[1]②順位速記!$F$1:$Q$65536,[1]②順位速記!$F$313-1,0))</f>
        <v>95</v>
      </c>
      <c r="P20" s="78" t="str">
        <f>IF(ISERROR(VLOOKUP($G20,[1]②順位速記!$H$1:$Q$65536,[1]②順位速記!$H$313,0)),"-",VLOOKUP($G20,[1]②順位速記!$H$1:$Q$65536,[1]②順位速記!$H$313,0))</f>
        <v>DNF</v>
      </c>
      <c r="Q20" s="79">
        <f>IF(ISERROR(VLOOKUP($G20,[1]②順位速記!$H$1:$Q$65536,[1]②順位速記!$H$313-1,0)),"-",VLOOKUP($G20,[1]②順位速記!$H$1:$Q$65536,[1]②順位速記!$H$313-1,0))</f>
        <v>193</v>
      </c>
      <c r="R20" s="80" t="str">
        <f>IF(ISERROR(VLOOKUP($G20,[1]②順位速記!$J$1:$Q$65536,[1]②順位速記!$J$313,0)),"-",VLOOKUP($G20,[1]②順位速記!$J$1:$Q$65536,[1]②順位速記!$J$313,0))</f>
        <v>DNF</v>
      </c>
      <c r="S20" s="81">
        <f>IF(ISERROR(VLOOKUP($G20,[1]②順位速記!$J$1:$Q$65536,[1]②順位速記!$J$313-1,0)),"-",VLOOKUP($G20,[1]②順位速記!$J$1:$Q$65536,[1]②順位速記!$J$313-1,0))</f>
        <v>193</v>
      </c>
      <c r="T20" s="80">
        <f>IF(ISERROR(VLOOKUP($G20,[1]②順位速記!$L$1:$Q$65536,[1]②順位速記!$L$313,0)),"-",VLOOKUP($G20,[1]②順位速記!$L$1:$Q$65536,[1]②順位速記!$L$313,0))</f>
        <v>111</v>
      </c>
      <c r="U20" s="81">
        <f>IF(ISERROR(VLOOKUP($G20,[1]②順位速記!$L$1:$Q$65536,[1]②順位速記!$L$313-1,0)),"-",VLOOKUP($G20,[1]②順位速記!$L$1:$Q$65536,[1]②順位速記!$L$313-1,0))</f>
        <v>111</v>
      </c>
      <c r="V20" s="78" t="str">
        <f>IF(ISERROR(VLOOKUP($G20,[1]②順位速記!$N$1:$Q$65536,[1]②順位速記!$N$313,0)),"-",VLOOKUP($G20,[1]②順位速記!$N$1:$Q$65536,[1]②順位速記!$N$313,0))</f>
        <v>-</v>
      </c>
      <c r="W20" s="82" t="str">
        <f>IF(ISERROR(VLOOKUP($G20,[1]②順位速記!$N$1:$Q$65536,[1]②順位速記!$N$313-1,0)),"-",VLOOKUP($G20,[1]②順位速記!$N$1:$Q$65536,[1]②順位速記!$N$313-1,0))</f>
        <v>-</v>
      </c>
      <c r="X20" s="83">
        <f t="shared" si="0"/>
        <v>919</v>
      </c>
      <c r="Y20" s="84">
        <f t="shared" si="1"/>
        <v>193</v>
      </c>
      <c r="Z20" s="85">
        <f t="shared" si="2"/>
        <v>726</v>
      </c>
      <c r="AA20" s="66"/>
      <c r="AB20" s="66"/>
      <c r="AC20" s="66"/>
      <c r="AD20" s="86">
        <f t="shared" si="3"/>
        <v>0</v>
      </c>
      <c r="AE20" s="87"/>
      <c r="AF20" s="92"/>
      <c r="AH20" s="7"/>
      <c r="AI20" s="7"/>
      <c r="AJ20" s="7"/>
    </row>
    <row r="21" spans="1:36" ht="18.75" customHeight="1">
      <c r="A21" s="47" t="s">
        <v>63</v>
      </c>
      <c r="B21" s="47"/>
      <c r="C21" s="70">
        <v>7</v>
      </c>
      <c r="D21" s="104" t="s">
        <v>25</v>
      </c>
      <c r="E21" s="71" t="str">
        <f>VLOOKUP($H21,[1]①レジスト!$E$1:$P$65536,3,0)</f>
        <v>女</v>
      </c>
      <c r="F21" s="93"/>
      <c r="G21" s="73" t="str">
        <f>VLOOKUP($H21,[1]①レジスト!$E$1:$K$65536,7,0)</f>
        <v>25</v>
      </c>
      <c r="H21" s="53" t="s">
        <v>64</v>
      </c>
      <c r="I21" s="94" t="str">
        <f>VLOOKUP($H21,[1]①レジスト!$E$1:$P$65536,6,0)</f>
        <v>パイレーツハーバー</v>
      </c>
      <c r="J21" s="76">
        <f>IF(ISERROR(VLOOKUP($G21,[1]②順位速記!$B$1:$Q$65536,[1]②順位速記!$B$313,0)),"-",VLOOKUP($G21,[1]②順位速記!$B$1:$Q$65536,[1]②順位速記!$B$313,0))</f>
        <v>13</v>
      </c>
      <c r="K21" s="77">
        <f>IF(ISERROR(VLOOKUP($G21,[1]②順位速記!$B$1:$Q$65536,[1]②順位速記!$B$313-1,0)),"-",VLOOKUP($G21,[1]②順位速記!$B$1:$Q$65536,[1]②順位速記!$B$313-1,0))</f>
        <v>13</v>
      </c>
      <c r="L21" s="78">
        <f>IF(ISERROR(VLOOKUP($G21,[1]②順位速記!$D$1:$Q$65536,[1]②順位速記!$D$313,0)),"-",VLOOKUP($G21,[1]②順位速記!$D$1:$Q$65536,[1]②順位速記!$D$313,0))</f>
        <v>8</v>
      </c>
      <c r="M21" s="79">
        <f>IF(ISERROR(VLOOKUP($G21,[1]②順位速記!$D$1:$Q$65536,[1]②順位速記!$D$313-1,0)),"-",VLOOKUP($G21,[1]②順位速記!$D$1:$Q$65536,[1]②順位速記!$D$313-1,0))</f>
        <v>8</v>
      </c>
      <c r="N21" s="80">
        <f>IF(ISERROR(VLOOKUP($G21,[1]②順位速記!$F$1:$Q$65536,[1]②順位速記!$F$313,0)),"-",VLOOKUP($G21,[1]②順位速記!$F$1:$Q$65536,[1]②順位速記!$F$313,0))</f>
        <v>6</v>
      </c>
      <c r="O21" s="77">
        <f>IF(ISERROR(VLOOKUP($G21,[1]②順位速記!$F$1:$Q$65536,[1]②順位速記!$F$313-1,0)),"-",VLOOKUP($G21,[1]②順位速記!$F$1:$Q$65536,[1]②順位速記!$F$313-1,0))</f>
        <v>6</v>
      </c>
      <c r="P21" s="78">
        <f>IF(ISERROR(VLOOKUP($G21,[1]②順位速記!$H$1:$Q$65536,[1]②順位速記!$H$313,0)),"-",VLOOKUP($G21,[1]②順位速記!$H$1:$Q$65536,[1]②順位速記!$H$313,0))</f>
        <v>9</v>
      </c>
      <c r="Q21" s="79">
        <f>IF(ISERROR(VLOOKUP($G21,[1]②順位速記!$H$1:$Q$65536,[1]②順位速記!$H$313-1,0)),"-",VLOOKUP($G21,[1]②順位速記!$H$1:$Q$65536,[1]②順位速記!$H$313-1,0))</f>
        <v>9</v>
      </c>
      <c r="R21" s="80">
        <f>IF(ISERROR(VLOOKUP($G21,[1]②順位速記!$J$1:$Q$65536,[1]②順位速記!$J$313,0)),"-",VLOOKUP($G21,[1]②順位速記!$J$1:$Q$65536,[1]②順位速記!$J$313,0))</f>
        <v>9</v>
      </c>
      <c r="S21" s="81">
        <f>IF(ISERROR(VLOOKUP($G21,[1]②順位速記!$J$1:$Q$65536,[1]②順位速記!$J$313-1,0)),"-",VLOOKUP($G21,[1]②順位速記!$J$1:$Q$65536,[1]②順位速記!$J$313-1,0))</f>
        <v>9</v>
      </c>
      <c r="T21" s="80">
        <f>IF(ISERROR(VLOOKUP($G21,[1]②順位速記!$L$1:$Q$65536,[1]②順位速記!$L$313,0)),"-",VLOOKUP($G21,[1]②順位速記!$L$1:$Q$65536,[1]②順位速記!$L$313,0))</f>
        <v>2</v>
      </c>
      <c r="U21" s="81">
        <f>IF(ISERROR(VLOOKUP($G21,[1]②順位速記!$L$1:$Q$65536,[1]②順位速記!$L$313-1,0)),"-",VLOOKUP($G21,[1]②順位速記!$L$1:$Q$65536,[1]②順位速記!$L$313-1,0))</f>
        <v>2</v>
      </c>
      <c r="V21" s="78" t="str">
        <f>IF(ISERROR(VLOOKUP($G21,[1]②順位速記!$N$1:$Q$65536,[1]②順位速記!$N$313,0)),"-",VLOOKUP($G21,[1]②順位速記!$N$1:$Q$65536,[1]②順位速記!$N$313,0))</f>
        <v>-</v>
      </c>
      <c r="W21" s="82" t="str">
        <f>IF(ISERROR(VLOOKUP($G21,[1]②順位速記!$N$1:$Q$65536,[1]②順位速記!$N$313-1,0)),"-",VLOOKUP($G21,[1]②順位速記!$N$1:$Q$65536,[1]②順位速記!$N$313-1,0))</f>
        <v>-</v>
      </c>
      <c r="X21" s="83">
        <f t="shared" si="0"/>
        <v>47</v>
      </c>
      <c r="Y21" s="84">
        <f t="shared" si="1"/>
        <v>13</v>
      </c>
      <c r="Z21" s="85">
        <f t="shared" si="2"/>
        <v>34</v>
      </c>
      <c r="AA21" s="65" t="s">
        <v>27</v>
      </c>
      <c r="AB21" s="66"/>
      <c r="AC21" s="66" t="s">
        <v>31</v>
      </c>
      <c r="AD21" s="86" t="e">
        <f t="shared" si="3"/>
        <v>#VALUE!</v>
      </c>
      <c r="AE21" s="87"/>
      <c r="AF21" s="88"/>
      <c r="AH21" s="7"/>
      <c r="AI21" s="7"/>
      <c r="AJ21" s="7"/>
    </row>
    <row r="22" spans="1:36" ht="18.75" customHeight="1" thickBot="1">
      <c r="A22" s="47" t="s">
        <v>28</v>
      </c>
      <c r="B22" s="47"/>
      <c r="C22" s="70">
        <v>18</v>
      </c>
      <c r="D22" s="104" t="s">
        <v>25</v>
      </c>
      <c r="E22" s="71" t="str">
        <f>VLOOKUP($H22,[1]①レジスト!$E$1:$P$65536,3,0)</f>
        <v>女</v>
      </c>
      <c r="F22" s="72"/>
      <c r="G22" s="73" t="str">
        <f>VLOOKUP($H22,[1]①レジスト!$E$1:$K$65536,7,0)</f>
        <v>11</v>
      </c>
      <c r="H22" s="53" t="s">
        <v>65</v>
      </c>
      <c r="I22" s="91" t="str">
        <f>VLOOKUP($H22,[1]①レジスト!$E$1:$P$65536,6,0)</f>
        <v>和歌山県セーリング連盟</v>
      </c>
      <c r="J22" s="76">
        <f>IF(ISERROR(VLOOKUP($G22,[1]②順位速記!$B$1:$Q$65536,[1]②順位速記!$B$313,0)),"-",VLOOKUP($G22,[1]②順位速記!$B$1:$Q$65536,[1]②順位速記!$B$313,0))</f>
        <v>30</v>
      </c>
      <c r="K22" s="77">
        <f>IF(ISERROR(VLOOKUP($G22,[1]②順位速記!$B$1:$Q$65536,[1]②順位速記!$B$313-1,0)),"-",VLOOKUP($G22,[1]②順位速記!$B$1:$Q$65536,[1]②順位速記!$B$313-1,0))</f>
        <v>30</v>
      </c>
      <c r="L22" s="78">
        <f>IF(ISERROR(VLOOKUP($G22,[1]②順位速記!$D$1:$Q$65536,[1]②順位速記!$D$313,0)),"-",VLOOKUP($G22,[1]②順位速記!$D$1:$Q$65536,[1]②順位速記!$D$313,0))</f>
        <v>26</v>
      </c>
      <c r="M22" s="79">
        <f>IF(ISERROR(VLOOKUP($G22,[1]②順位速記!$D$1:$Q$65536,[1]②順位速記!$D$313-1,0)),"-",VLOOKUP($G22,[1]②順位速記!$D$1:$Q$65536,[1]②順位速記!$D$313-1,0))</f>
        <v>26</v>
      </c>
      <c r="N22" s="80">
        <f>IF(ISERROR(VLOOKUP($G22,[1]②順位速記!$F$1:$Q$65536,[1]②順位速記!$F$313,0)),"-",VLOOKUP($G22,[1]②順位速記!$F$1:$Q$65536,[1]②順位速記!$F$313,0))</f>
        <v>15</v>
      </c>
      <c r="O22" s="77">
        <f>IF(ISERROR(VLOOKUP($G22,[1]②順位速記!$F$1:$Q$65536,[1]②順位速記!$F$313-1,0)),"-",VLOOKUP($G22,[1]②順位速記!$F$1:$Q$65536,[1]②順位速記!$F$313-1,0))</f>
        <v>15</v>
      </c>
      <c r="P22" s="78">
        <f>IF(ISERROR(VLOOKUP($G22,[1]②順位速記!$H$1:$Q$65536,[1]②順位速記!$H$313,0)),"-",VLOOKUP($G22,[1]②順位速記!$H$1:$Q$65536,[1]②順位速記!$H$313,0))</f>
        <v>5</v>
      </c>
      <c r="Q22" s="79">
        <f>IF(ISERROR(VLOOKUP($G22,[1]②順位速記!$H$1:$Q$65536,[1]②順位速記!$H$313-1,0)),"-",VLOOKUP($G22,[1]②順位速記!$H$1:$Q$65536,[1]②順位速記!$H$313-1,0))</f>
        <v>5</v>
      </c>
      <c r="R22" s="80">
        <f>IF(ISERROR(VLOOKUP($G22,[1]②順位速記!$J$1:$Q$65536,[1]②順位速記!$J$313,0)),"-",VLOOKUP($G22,[1]②順位速記!$J$1:$Q$65536,[1]②順位速記!$J$313,0))</f>
        <v>38</v>
      </c>
      <c r="S22" s="81">
        <f>IF(ISERROR(VLOOKUP($G22,[1]②順位速記!$J$1:$Q$65536,[1]②順位速記!$J$313-1,0)),"-",VLOOKUP($G22,[1]②順位速記!$J$1:$Q$65536,[1]②順位速記!$J$313-1,0))</f>
        <v>38</v>
      </c>
      <c r="T22" s="80">
        <f>IF(ISERROR(VLOOKUP($G22,[1]②順位速記!$L$1:$Q$65536,[1]②順位速記!$L$313,0)),"-",VLOOKUP($G22,[1]②順位速記!$L$1:$Q$65536,[1]②順位速記!$L$313,0))</f>
        <v>17</v>
      </c>
      <c r="U22" s="81">
        <f>IF(ISERROR(VLOOKUP($G22,[1]②順位速記!$L$1:$Q$65536,[1]②順位速記!$L$313-1,0)),"-",VLOOKUP($G22,[1]②順位速記!$L$1:$Q$65536,[1]②順位速記!$L$313-1,0))</f>
        <v>17</v>
      </c>
      <c r="V22" s="78" t="str">
        <f>IF(ISERROR(VLOOKUP($G22,[1]②順位速記!$N$1:$Q$65536,[1]②順位速記!$N$313,0)),"-",VLOOKUP($G22,[1]②順位速記!$N$1:$Q$65536,[1]②順位速記!$N$313,0))</f>
        <v>-</v>
      </c>
      <c r="W22" s="82" t="str">
        <f>IF(ISERROR(VLOOKUP($G22,[1]②順位速記!$N$1:$Q$65536,[1]②順位速記!$N$313-1,0)),"-",VLOOKUP($G22,[1]②順位速記!$N$1:$Q$65536,[1]②順位速記!$N$313-1,0))</f>
        <v>-</v>
      </c>
      <c r="X22" s="83">
        <f t="shared" si="0"/>
        <v>131</v>
      </c>
      <c r="Y22" s="84">
        <f t="shared" si="1"/>
        <v>38</v>
      </c>
      <c r="Z22" s="85">
        <f t="shared" si="2"/>
        <v>93</v>
      </c>
      <c r="AA22" s="66" t="s">
        <v>27</v>
      </c>
      <c r="AB22" s="66"/>
      <c r="AC22" s="66"/>
      <c r="AD22" s="86" t="e">
        <f t="shared" si="3"/>
        <v>#VALUE!</v>
      </c>
      <c r="AE22" s="87"/>
      <c r="AF22" s="92"/>
      <c r="AH22" s="7"/>
      <c r="AI22" s="7"/>
      <c r="AJ22" s="7"/>
    </row>
    <row r="23" spans="1:36" ht="18.75" customHeight="1">
      <c r="A23" s="47" t="s">
        <v>66</v>
      </c>
      <c r="B23" s="47"/>
      <c r="C23" s="48">
        <v>26</v>
      </c>
      <c r="D23" s="104" t="s">
        <v>25</v>
      </c>
      <c r="E23" s="71" t="str">
        <f>VLOOKUP($H23,[1]①レジスト!$E$1:$P$65536,3,0)</f>
        <v>女</v>
      </c>
      <c r="F23" s="72"/>
      <c r="G23" s="73" t="str">
        <f>VLOOKUP($H23,[1]①レジスト!$E$1:$K$65536,7,0)</f>
        <v>114</v>
      </c>
      <c r="H23" s="74" t="s">
        <v>67</v>
      </c>
      <c r="I23" s="75" t="str">
        <f>VLOOKUP($H23,[1]①レジスト!$E$1:$P$65536,6,0)</f>
        <v>金澤運輸（株）</v>
      </c>
      <c r="J23" s="76">
        <f>IF(ISERROR(VLOOKUP($G23,[1]②順位速記!$B$1:$Q$65536,[1]②順位速記!$B$313,0)),"-",VLOOKUP($G23,[1]②順位速記!$B$1:$Q$65536,[1]②順位速記!$B$313,0))</f>
        <v>37</v>
      </c>
      <c r="K23" s="77">
        <f>IF(ISERROR(VLOOKUP($G23,[1]②順位速記!$B$1:$Q$65536,[1]②順位速記!$B$313-1,0)),"-",VLOOKUP($G23,[1]②順位速記!$B$1:$Q$65536,[1]②順位速記!$B$313-1,0))</f>
        <v>37</v>
      </c>
      <c r="L23" s="78">
        <f>IF(ISERROR(VLOOKUP($G23,[1]②順位速記!$D$1:$Q$65536,[1]②順位速記!$D$313,0)),"-",VLOOKUP($G23,[1]②順位速記!$D$1:$Q$65536,[1]②順位速記!$D$313,0))</f>
        <v>28</v>
      </c>
      <c r="M23" s="79">
        <f>IF(ISERROR(VLOOKUP($G23,[1]②順位速記!$D$1:$Q$65536,[1]②順位速記!$D$313-1,0)),"-",VLOOKUP($G23,[1]②順位速記!$D$1:$Q$65536,[1]②順位速記!$D$313-1,0))</f>
        <v>28</v>
      </c>
      <c r="N23" s="80">
        <f>IF(ISERROR(VLOOKUP($G23,[1]②順位速記!$F$1:$Q$65536,[1]②順位速記!$F$313,0)),"-",VLOOKUP($G23,[1]②順位速記!$F$1:$Q$65536,[1]②順位速記!$F$313,0))</f>
        <v>12</v>
      </c>
      <c r="O23" s="77">
        <f>IF(ISERROR(VLOOKUP($G23,[1]②順位速記!$F$1:$Q$65536,[1]②順位速記!$F$313-1,0)),"-",VLOOKUP($G23,[1]②順位速記!$F$1:$Q$65536,[1]②順位速記!$F$313-1,0))</f>
        <v>12</v>
      </c>
      <c r="P23" s="78">
        <f>IF(ISERROR(VLOOKUP($G23,[1]②順位速記!$H$1:$Q$65536,[1]②順位速記!$H$313,0)),"-",VLOOKUP($G23,[1]②順位速記!$H$1:$Q$65536,[1]②順位速記!$H$313,0))</f>
        <v>36</v>
      </c>
      <c r="Q23" s="79">
        <f>IF(ISERROR(VLOOKUP($G23,[1]②順位速記!$H$1:$Q$65536,[1]②順位速記!$H$313-1,0)),"-",VLOOKUP($G23,[1]②順位速記!$H$1:$Q$65536,[1]②順位速記!$H$313-1,0))</f>
        <v>36</v>
      </c>
      <c r="R23" s="80">
        <f>IF(ISERROR(VLOOKUP($G23,[1]②順位速記!$J$1:$Q$65536,[1]②順位速記!$J$313,0)),"-",VLOOKUP($G23,[1]②順位速記!$J$1:$Q$65536,[1]②順位速記!$J$313,0))</f>
        <v>53</v>
      </c>
      <c r="S23" s="81">
        <f>IF(ISERROR(VLOOKUP($G23,[1]②順位速記!$J$1:$Q$65536,[1]②順位速記!$J$313-1,0)),"-",VLOOKUP($G23,[1]②順位速記!$J$1:$Q$65536,[1]②順位速記!$J$313-1,0))</f>
        <v>53</v>
      </c>
      <c r="T23" s="80">
        <f>IF(ISERROR(VLOOKUP($G23,[1]②順位速記!$L$1:$Q$65536,[1]②順位速記!$L$313,0)),"-",VLOOKUP($G23,[1]②順位速記!$L$1:$Q$65536,[1]②順位速記!$L$313,0))</f>
        <v>10</v>
      </c>
      <c r="U23" s="81">
        <f>IF(ISERROR(VLOOKUP($G23,[1]②順位速記!$L$1:$Q$65536,[1]②順位速記!$L$313-1,0)),"-",VLOOKUP($G23,[1]②順位速記!$L$1:$Q$65536,[1]②順位速記!$L$313-1,0))</f>
        <v>10</v>
      </c>
      <c r="V23" s="78" t="str">
        <f>IF(ISERROR(VLOOKUP($G23,[1]②順位速記!$N$1:$Q$65536,[1]②順位速記!$N$313,0)),"-",VLOOKUP($G23,[1]②順位速記!$N$1:$Q$65536,[1]②順位速記!$N$313,0))</f>
        <v>-</v>
      </c>
      <c r="W23" s="82" t="str">
        <f>IF(ISERROR(VLOOKUP($G23,[1]②順位速記!$N$1:$Q$65536,[1]②順位速記!$N$313-1,0)),"-",VLOOKUP($G23,[1]②順位速記!$N$1:$Q$65536,[1]②順位速記!$N$313-1,0))</f>
        <v>-</v>
      </c>
      <c r="X23" s="83">
        <f t="shared" si="0"/>
        <v>176</v>
      </c>
      <c r="Y23" s="84">
        <f t="shared" si="1"/>
        <v>53</v>
      </c>
      <c r="Z23" s="85">
        <f t="shared" si="2"/>
        <v>123</v>
      </c>
      <c r="AA23" s="66" t="s">
        <v>27</v>
      </c>
      <c r="AB23" s="66"/>
      <c r="AC23" s="66"/>
      <c r="AD23" s="86" t="e">
        <f t="shared" si="3"/>
        <v>#VALUE!</v>
      </c>
      <c r="AE23" s="87"/>
      <c r="AF23" s="92"/>
      <c r="AH23" s="7"/>
      <c r="AI23" s="7"/>
      <c r="AJ23" s="7"/>
    </row>
    <row r="24" spans="1:36" ht="18.75" customHeight="1">
      <c r="A24" s="47" t="s">
        <v>68</v>
      </c>
      <c r="B24" s="47"/>
      <c r="C24" s="70">
        <v>36</v>
      </c>
      <c r="D24" s="105" t="s">
        <v>25</v>
      </c>
      <c r="E24" s="71" t="str">
        <f>VLOOKUP($H24,[1]①レジスト!$E$1:$P$65536,3,0)</f>
        <v>女</v>
      </c>
      <c r="F24" s="72"/>
      <c r="G24" s="73" t="str">
        <f>VLOOKUP($H24,[1]①レジスト!$E$1:$K$65536,7,0)</f>
        <v>6</v>
      </c>
      <c r="H24" s="53" t="s">
        <v>69</v>
      </c>
      <c r="I24" s="91" t="str">
        <f>VLOOKUP($H24,[1]①レジスト!$E$1:$P$65536,6,0)</f>
        <v>同志社大学</v>
      </c>
      <c r="J24" s="76">
        <f>IF(ISERROR(VLOOKUP($G24,[1]②順位速記!$B$1:$Q$65536,[1]②順位速記!$B$313,0)),"-",VLOOKUP($G24,[1]②順位速記!$B$1:$Q$65536,[1]②順位速記!$B$313,0))</f>
        <v>34</v>
      </c>
      <c r="K24" s="77">
        <f>IF(ISERROR(VLOOKUP($G24,[1]②順位速記!$B$1:$Q$65536,[1]②順位速記!$B$313-1,0)),"-",VLOOKUP($G24,[1]②順位速記!$B$1:$Q$65536,[1]②順位速記!$B$313-1,0))</f>
        <v>34</v>
      </c>
      <c r="L24" s="78">
        <f>IF(ISERROR(VLOOKUP($G24,[1]②順位速記!$D$1:$Q$65536,[1]②順位速記!$D$313,0)),"-",VLOOKUP($G24,[1]②順位速記!$D$1:$Q$65536,[1]②順位速記!$D$313,0))</f>
        <v>13</v>
      </c>
      <c r="M24" s="79">
        <f>IF(ISERROR(VLOOKUP($G24,[1]②順位速記!$D$1:$Q$65536,[1]②順位速記!$D$313-1,0)),"-",VLOOKUP($G24,[1]②順位速記!$D$1:$Q$65536,[1]②順位速記!$D$313-1,0))</f>
        <v>13</v>
      </c>
      <c r="N24" s="80">
        <f>IF(ISERROR(VLOOKUP($G24,[1]②順位速記!$F$1:$Q$65536,[1]②順位速記!$F$313,0)),"-",VLOOKUP($G24,[1]②順位速記!$F$1:$Q$65536,[1]②順位速記!$F$313,0))</f>
        <v>37</v>
      </c>
      <c r="O24" s="77">
        <f>IF(ISERROR(VLOOKUP($G24,[1]②順位速記!$F$1:$Q$65536,[1]②順位速記!$F$313-1,0)),"-",VLOOKUP($G24,[1]②順位速記!$F$1:$Q$65536,[1]②順位速記!$F$313-1,0))</f>
        <v>37</v>
      </c>
      <c r="P24" s="78">
        <f>IF(ISERROR(VLOOKUP($G24,[1]②順位速記!$H$1:$Q$65536,[1]②順位速記!$H$313,0)),"-",VLOOKUP($G24,[1]②順位速記!$H$1:$Q$65536,[1]②順位速記!$H$313,0))</f>
        <v>65</v>
      </c>
      <c r="Q24" s="79">
        <f>IF(ISERROR(VLOOKUP($G24,[1]②順位速記!$H$1:$Q$65536,[1]②順位速記!$H$313-1,0)),"-",VLOOKUP($G24,[1]②順位速記!$H$1:$Q$65536,[1]②順位速記!$H$313-1,0))</f>
        <v>65</v>
      </c>
      <c r="R24" s="80">
        <f>IF(ISERROR(VLOOKUP($G24,[1]②順位速記!$J$1:$Q$65536,[1]②順位速記!$J$313,0)),"-",VLOOKUP($G24,[1]②順位速記!$J$1:$Q$65536,[1]②順位速記!$J$313,0))</f>
        <v>54</v>
      </c>
      <c r="S24" s="81">
        <f>IF(ISERROR(VLOOKUP($G24,[1]②順位速記!$J$1:$Q$65536,[1]②順位速記!$J$313-1,0)),"-",VLOOKUP($G24,[1]②順位速記!$J$1:$Q$65536,[1]②順位速記!$J$313-1,0))</f>
        <v>54</v>
      </c>
      <c r="T24" s="80">
        <f>IF(ISERROR(VLOOKUP($G24,[1]②順位速記!$L$1:$Q$65536,[1]②順位速記!$L$313,0)),"-",VLOOKUP($G24,[1]②順位速記!$L$1:$Q$65536,[1]②順位速記!$L$313,0))</f>
        <v>12</v>
      </c>
      <c r="U24" s="81">
        <f>IF(ISERROR(VLOOKUP($G24,[1]②順位速記!$L$1:$Q$65536,[1]②順位速記!$L$313-1,0)),"-",VLOOKUP($G24,[1]②順位速記!$L$1:$Q$65536,[1]②順位速記!$L$313-1,0))</f>
        <v>12</v>
      </c>
      <c r="V24" s="78" t="str">
        <f>IF(ISERROR(VLOOKUP($G24,[1]②順位速記!$N$1:$Q$65536,[1]②順位速記!$N$313,0)),"-",VLOOKUP($G24,[1]②順位速記!$N$1:$Q$65536,[1]②順位速記!$N$313,0))</f>
        <v>-</v>
      </c>
      <c r="W24" s="82" t="str">
        <f>IF(ISERROR(VLOOKUP($G24,[1]②順位速記!$N$1:$Q$65536,[1]②順位速記!$N$313-1,0)),"-",VLOOKUP($G24,[1]②順位速記!$N$1:$Q$65536,[1]②順位速記!$N$313-1,0))</f>
        <v>-</v>
      </c>
      <c r="X24" s="83">
        <f t="shared" si="0"/>
        <v>215</v>
      </c>
      <c r="Y24" s="84">
        <f t="shared" si="1"/>
        <v>65</v>
      </c>
      <c r="Z24" s="85">
        <f t="shared" si="2"/>
        <v>150</v>
      </c>
      <c r="AA24" s="65" t="s">
        <v>70</v>
      </c>
      <c r="AB24" s="66"/>
      <c r="AC24" s="66" t="s">
        <v>71</v>
      </c>
      <c r="AD24" s="86" t="e">
        <f t="shared" si="3"/>
        <v>#VALUE!</v>
      </c>
      <c r="AE24" s="87"/>
      <c r="AF24" s="88"/>
      <c r="AH24" s="7"/>
      <c r="AI24" s="7"/>
      <c r="AJ24" s="7"/>
    </row>
    <row r="25" spans="1:36" ht="18.75" customHeight="1" thickBot="1">
      <c r="A25" s="47" t="s">
        <v>72</v>
      </c>
      <c r="B25" s="47"/>
      <c r="C25" s="70">
        <v>44</v>
      </c>
      <c r="D25" s="106" t="s">
        <v>25</v>
      </c>
      <c r="E25" s="71" t="str">
        <f>VLOOKUP($H25,[1]①レジスト!$E$1:$P$65536,3,0)</f>
        <v>女</v>
      </c>
      <c r="F25" s="72"/>
      <c r="G25" s="73" t="str">
        <f>VLOOKUP($H25,[1]①レジスト!$E$1:$K$65536,7,0)</f>
        <v>12-7</v>
      </c>
      <c r="H25" s="100" t="s">
        <v>73</v>
      </c>
      <c r="I25" s="91" t="str">
        <f>VLOOKUP($H25,[1]①レジスト!$E$1:$P$65536,6,0)</f>
        <v>京都大学</v>
      </c>
      <c r="J25" s="76">
        <f>IF(ISERROR(VLOOKUP($G25,[1]②順位速記!$B$1:$Q$65536,[1]②順位速記!$B$313,0)),"-",VLOOKUP($G25,[1]②順位速記!$B$1:$Q$65536,[1]②順位速記!$B$313,0))</f>
        <v>67</v>
      </c>
      <c r="K25" s="77">
        <f>IF(ISERROR(VLOOKUP($G25,[1]②順位速記!$B$1:$Q$65536,[1]②順位速記!$B$313-1,0)),"-",VLOOKUP($G25,[1]②順位速記!$B$1:$Q$65536,[1]②順位速記!$B$313-1,0))</f>
        <v>67</v>
      </c>
      <c r="L25" s="78">
        <f>IF(ISERROR(VLOOKUP($G25,[1]②順位速記!$D$1:$Q$65536,[1]②順位速記!$D$313,0)),"-",VLOOKUP($G25,[1]②順位速記!$D$1:$Q$65536,[1]②順位速記!$D$313,0))</f>
        <v>67</v>
      </c>
      <c r="M25" s="79">
        <f>IF(ISERROR(VLOOKUP($G25,[1]②順位速記!$D$1:$Q$65536,[1]②順位速記!$D$313-1,0)),"-",VLOOKUP($G25,[1]②順位速記!$D$1:$Q$65536,[1]②順位速記!$D$313-1,0))</f>
        <v>67</v>
      </c>
      <c r="N25" s="80">
        <f>IF(ISERROR(VLOOKUP($G25,[1]②順位速記!$F$1:$Q$65536,[1]②順位速記!$F$313,0)),"-",VLOOKUP($G25,[1]②順位速記!$F$1:$Q$65536,[1]②順位速記!$F$313,0))</f>
        <v>39</v>
      </c>
      <c r="O25" s="77">
        <f>IF(ISERROR(VLOOKUP($G25,[1]②順位速記!$F$1:$Q$65536,[1]②順位速記!$F$313-1,0)),"-",VLOOKUP($G25,[1]②順位速記!$F$1:$Q$65536,[1]②順位速記!$F$313-1,0))</f>
        <v>39</v>
      </c>
      <c r="P25" s="78">
        <f>IF(ISERROR(VLOOKUP($G25,[1]②順位速記!$H$1:$Q$65536,[1]②順位速記!$H$313,0)),"-",VLOOKUP($G25,[1]②順位速記!$H$1:$Q$65536,[1]②順位速記!$H$313,0))</f>
        <v>23</v>
      </c>
      <c r="Q25" s="79">
        <f>IF(ISERROR(VLOOKUP($G25,[1]②順位速記!$H$1:$Q$65536,[1]②順位速記!$H$313-1,0)),"-",VLOOKUP($G25,[1]②順位速記!$H$1:$Q$65536,[1]②順位速記!$H$313-1,0))</f>
        <v>23</v>
      </c>
      <c r="R25" s="80">
        <f>IF(ISERROR(VLOOKUP($G25,[1]②順位速記!$J$1:$Q$65536,[1]②順位速記!$J$313,0)),"-",VLOOKUP($G25,[1]②順位速記!$J$1:$Q$65536,[1]②順位速記!$J$313,0))</f>
        <v>61</v>
      </c>
      <c r="S25" s="81">
        <f>IF(ISERROR(VLOOKUP($G25,[1]②順位速記!$J$1:$Q$65536,[1]②順位速記!$J$313-1,0)),"-",VLOOKUP($G25,[1]②順位速記!$J$1:$Q$65536,[1]②順位速記!$J$313-1,0))</f>
        <v>61</v>
      </c>
      <c r="T25" s="80">
        <f>IF(ISERROR(VLOOKUP($G25,[1]②順位速記!$L$1:$Q$65536,[1]②順位速記!$L$313,0)),"-",VLOOKUP($G25,[1]②順位速記!$L$1:$Q$65536,[1]②順位速記!$L$313,0))</f>
        <v>18</v>
      </c>
      <c r="U25" s="81">
        <f>IF(ISERROR(VLOOKUP($G25,[1]②順位速記!$L$1:$Q$65536,[1]②順位速記!$L$313-1,0)),"-",VLOOKUP($G25,[1]②順位速記!$L$1:$Q$65536,[1]②順位速記!$L$313-1,0))</f>
        <v>18</v>
      </c>
      <c r="V25" s="78" t="str">
        <f>IF(ISERROR(VLOOKUP($G25,[1]②順位速記!$N$1:$Q$65536,[1]②順位速記!$N$313,0)),"-",VLOOKUP($G25,[1]②順位速記!$N$1:$Q$65536,[1]②順位速記!$N$313,0))</f>
        <v>-</v>
      </c>
      <c r="W25" s="82" t="str">
        <f>IF(ISERROR(VLOOKUP($G25,[1]②順位速記!$N$1:$Q$65536,[1]②順位速記!$N$313-1,0)),"-",VLOOKUP($G25,[1]②順位速記!$N$1:$Q$65536,[1]②順位速記!$N$313-1,0))</f>
        <v>-</v>
      </c>
      <c r="X25" s="83">
        <f t="shared" si="0"/>
        <v>275</v>
      </c>
      <c r="Y25" s="84">
        <f t="shared" si="1"/>
        <v>67</v>
      </c>
      <c r="Z25" s="85">
        <f t="shared" si="2"/>
        <v>208</v>
      </c>
      <c r="AA25" s="66"/>
      <c r="AB25" s="66"/>
      <c r="AC25" s="66"/>
      <c r="AD25" s="86">
        <f t="shared" si="3"/>
        <v>0</v>
      </c>
      <c r="AE25" s="87"/>
      <c r="AF25" s="107"/>
      <c r="AH25" s="7"/>
      <c r="AI25" s="7"/>
      <c r="AJ25" s="7"/>
    </row>
    <row r="26" spans="1:36" ht="18.75" customHeight="1">
      <c r="A26" s="47" t="s">
        <v>74</v>
      </c>
      <c r="B26" s="47"/>
      <c r="C26" s="48">
        <v>4</v>
      </c>
      <c r="D26" s="108" t="s">
        <v>75</v>
      </c>
      <c r="E26" s="71" t="str">
        <f>VLOOKUP($H26,[1]①レジスト!$E$1:$P$65536,3,0)</f>
        <v>男</v>
      </c>
      <c r="F26" s="93"/>
      <c r="G26" s="73" t="str">
        <f>VLOOKUP($H26,[1]①レジスト!$E$1:$K$65536,7,0)</f>
        <v>12-00</v>
      </c>
      <c r="H26" s="74" t="s">
        <v>76</v>
      </c>
      <c r="I26" s="94" t="str">
        <f>VLOOKUP($H26,[1]①レジスト!$E$1:$P$65536,6,0)</f>
        <v>京都大学</v>
      </c>
      <c r="J26" s="76">
        <f>IF(ISERROR(VLOOKUP($G26,[1]②順位速記!$B$1:$Q$65536,[1]②順位速記!$B$313,0)),"-",VLOOKUP($G26,[1]②順位速記!$B$1:$Q$65536,[1]②順位速記!$B$313,0))</f>
        <v>7</v>
      </c>
      <c r="K26" s="77">
        <f>IF(ISERROR(VLOOKUP($G26,[1]②順位速記!$B$1:$Q$65536,[1]②順位速記!$B$313-1,0)),"-",VLOOKUP($G26,[1]②順位速記!$B$1:$Q$65536,[1]②順位速記!$B$313-1,0))</f>
        <v>7</v>
      </c>
      <c r="L26" s="78">
        <f>IF(ISERROR(VLOOKUP($G26,[1]②順位速記!$D$1:$Q$65536,[1]②順位速記!$D$313,0)),"-",VLOOKUP($G26,[1]②順位速記!$D$1:$Q$65536,[1]②順位速記!$D$313,0))</f>
        <v>7</v>
      </c>
      <c r="M26" s="79">
        <f>IF(ISERROR(VLOOKUP($G26,[1]②順位速記!$D$1:$Q$65536,[1]②順位速記!$D$313-1,0)),"-",VLOOKUP($G26,[1]②順位速記!$D$1:$Q$65536,[1]②順位速記!$D$313-1,0))</f>
        <v>7</v>
      </c>
      <c r="N26" s="80">
        <f>IF(ISERROR(VLOOKUP($G26,[1]②順位速記!$F$1:$Q$65536,[1]②順位速記!$F$313,0)),"-",VLOOKUP($G26,[1]②順位速記!$F$1:$Q$65536,[1]②順位速記!$F$313,0))</f>
        <v>16</v>
      </c>
      <c r="O26" s="77">
        <f>IF(ISERROR(VLOOKUP($G26,[1]②順位速記!$F$1:$Q$65536,[1]②順位速記!$F$313-1,0)),"-",VLOOKUP($G26,[1]②順位速記!$F$1:$Q$65536,[1]②順位速記!$F$313-1,0))</f>
        <v>16</v>
      </c>
      <c r="P26" s="78">
        <f>IF(ISERROR(VLOOKUP($G26,[1]②順位速記!$H$1:$Q$65536,[1]②順位速記!$H$313,0)),"-",VLOOKUP($G26,[1]②順位速記!$H$1:$Q$65536,[1]②順位速記!$H$313,0))</f>
        <v>6</v>
      </c>
      <c r="Q26" s="79">
        <f>IF(ISERROR(VLOOKUP($G26,[1]②順位速記!$H$1:$Q$65536,[1]②順位速記!$H$313-1,0)),"-",VLOOKUP($G26,[1]②順位速記!$H$1:$Q$65536,[1]②順位速記!$H$313-1,0))</f>
        <v>6</v>
      </c>
      <c r="R26" s="80">
        <f>IF(ISERROR(VLOOKUP($G26,[1]②順位速記!$J$1:$Q$65536,[1]②順位速記!$J$313,0)),"-",VLOOKUP($G26,[1]②順位速記!$J$1:$Q$65536,[1]②順位速記!$J$313,0))</f>
        <v>5</v>
      </c>
      <c r="S26" s="81">
        <f>IF(ISERROR(VLOOKUP($G26,[1]②順位速記!$J$1:$Q$65536,[1]②順位速記!$J$313-1,0)),"-",VLOOKUP($G26,[1]②順位速記!$J$1:$Q$65536,[1]②順位速記!$J$313-1,0))</f>
        <v>5</v>
      </c>
      <c r="T26" s="80">
        <f>IF(ISERROR(VLOOKUP($G26,[1]②順位速記!$L$1:$Q$65536,[1]②順位速記!$L$313,0)),"-",VLOOKUP($G26,[1]②順位速記!$L$1:$Q$65536,[1]②順位速記!$L$313,0))</f>
        <v>22</v>
      </c>
      <c r="U26" s="81">
        <f>IF(ISERROR(VLOOKUP($G26,[1]②順位速記!$L$1:$Q$65536,[1]②順位速記!$L$313-1,0)),"-",VLOOKUP($G26,[1]②順位速記!$L$1:$Q$65536,[1]②順位速記!$L$313-1,0))</f>
        <v>22</v>
      </c>
      <c r="V26" s="78" t="str">
        <f>IF(ISERROR(VLOOKUP($G26,[1]②順位速記!$N$1:$Q$65536,[1]②順位速記!$N$313,0)),"-",VLOOKUP($G26,[1]②順位速記!$N$1:$Q$65536,[1]②順位速記!$N$313,0))</f>
        <v>-</v>
      </c>
      <c r="W26" s="82" t="str">
        <f>IF(ISERROR(VLOOKUP($G26,[1]②順位速記!$N$1:$Q$65536,[1]②順位速記!$N$313-1,0)),"-",VLOOKUP($G26,[1]②順位速記!$N$1:$Q$65536,[1]②順位速記!$N$313-1,0))</f>
        <v>-</v>
      </c>
      <c r="X26" s="83">
        <f t="shared" si="0"/>
        <v>63</v>
      </c>
      <c r="Y26" s="84">
        <f t="shared" si="1"/>
        <v>22</v>
      </c>
      <c r="Z26" s="85">
        <f t="shared" si="2"/>
        <v>41</v>
      </c>
      <c r="AA26" s="66" t="s">
        <v>27</v>
      </c>
      <c r="AB26" s="66" t="s">
        <v>43</v>
      </c>
      <c r="AC26" s="66"/>
      <c r="AD26" s="86" t="e">
        <f t="shared" si="3"/>
        <v>#VALUE!</v>
      </c>
      <c r="AE26" s="87"/>
      <c r="AF26" s="88"/>
      <c r="AH26" s="7"/>
      <c r="AI26" s="7"/>
      <c r="AJ26" s="7"/>
    </row>
    <row r="27" spans="1:36" ht="18.75" customHeight="1">
      <c r="A27" s="47" t="s">
        <v>28</v>
      </c>
      <c r="B27" s="47"/>
      <c r="C27" s="70">
        <v>10</v>
      </c>
      <c r="D27" s="89" t="s">
        <v>77</v>
      </c>
      <c r="E27" s="71" t="str">
        <f>VLOOKUP($H27,[1]①レジスト!$E$1:$P$65536,3,0)</f>
        <v>男</v>
      </c>
      <c r="F27" s="72"/>
      <c r="G27" s="73" t="str">
        <f>VLOOKUP($H27,[1]①レジスト!$E$1:$K$65536,7,0)</f>
        <v>12</v>
      </c>
      <c r="H27" s="100" t="s">
        <v>78</v>
      </c>
      <c r="I27" s="75" t="str">
        <f>VLOOKUP($H27,[1]①レジスト!$E$1:$P$65536,6,0)</f>
        <v>京都大学</v>
      </c>
      <c r="J27" s="76">
        <f>IF(ISERROR(VLOOKUP($G27,[1]②順位速記!$B$1:$Q$65536,[1]②順位速記!$B$313,0)),"-",VLOOKUP($G27,[1]②順位速記!$B$1:$Q$65536,[1]②順位速記!$B$313,0))</f>
        <v>9</v>
      </c>
      <c r="K27" s="77">
        <f>IF(ISERROR(VLOOKUP($G27,[1]②順位速記!$B$1:$Q$65536,[1]②順位速記!$B$313-1,0)),"-",VLOOKUP($G27,[1]②順位速記!$B$1:$Q$65536,[1]②順位速記!$B$313-1,0))</f>
        <v>9</v>
      </c>
      <c r="L27" s="78">
        <f>IF(ISERROR(VLOOKUP($G27,[1]②順位速記!$D$1:$Q$65536,[1]②順位速記!$D$313,0)),"-",VLOOKUP($G27,[1]②順位速記!$D$1:$Q$65536,[1]②順位速記!$D$313,0))</f>
        <v>12</v>
      </c>
      <c r="M27" s="79">
        <f>IF(ISERROR(VLOOKUP($G27,[1]②順位速記!$D$1:$Q$65536,[1]②順位速記!$D$313-1,0)),"-",VLOOKUP($G27,[1]②順位速記!$D$1:$Q$65536,[1]②順位速記!$D$313-1,0))</f>
        <v>12</v>
      </c>
      <c r="N27" s="80">
        <f>IF(ISERROR(VLOOKUP($G27,[1]②順位速記!$F$1:$Q$65536,[1]②順位速記!$F$313,0)),"-",VLOOKUP($G27,[1]②順位速記!$F$1:$Q$65536,[1]②順位速記!$F$313,0))</f>
        <v>24</v>
      </c>
      <c r="O27" s="77">
        <f>IF(ISERROR(VLOOKUP($G27,[1]②順位速記!$F$1:$Q$65536,[1]②順位速記!$F$313-1,0)),"-",VLOOKUP($G27,[1]②順位速記!$F$1:$Q$65536,[1]②順位速記!$F$313-1,0))</f>
        <v>24</v>
      </c>
      <c r="P27" s="78">
        <f>IF(ISERROR(VLOOKUP($G27,[1]②順位速記!$H$1:$Q$65536,[1]②順位速記!$H$313,0)),"-",VLOOKUP($G27,[1]②順位速記!$H$1:$Q$65536,[1]②順位速記!$H$313,0))</f>
        <v>7</v>
      </c>
      <c r="Q27" s="79">
        <f>IF(ISERROR(VLOOKUP($G27,[1]②順位速記!$H$1:$Q$65536,[1]②順位速記!$H$313-1,0)),"-",VLOOKUP($G27,[1]②順位速記!$H$1:$Q$65536,[1]②順位速記!$H$313-1,0))</f>
        <v>7</v>
      </c>
      <c r="R27" s="80">
        <f>IF(ISERROR(VLOOKUP($G27,[1]②順位速記!$J$1:$Q$65536,[1]②順位速記!$J$313,0)),"-",VLOOKUP($G27,[1]②順位速記!$J$1:$Q$65536,[1]②順位速記!$J$313,0))</f>
        <v>8</v>
      </c>
      <c r="S27" s="81">
        <f>IF(ISERROR(VLOOKUP($G27,[1]②順位速記!$J$1:$Q$65536,[1]②順位速記!$J$313-1,0)),"-",VLOOKUP($G27,[1]②順位速記!$J$1:$Q$65536,[1]②順位速記!$J$313-1,0))</f>
        <v>8</v>
      </c>
      <c r="T27" s="80">
        <f>IF(ISERROR(VLOOKUP($G27,[1]②順位速記!$L$1:$Q$65536,[1]②順位速記!$L$313,0)),"-",VLOOKUP($G27,[1]②順位速記!$L$1:$Q$65536,[1]②順位速記!$L$313,0))</f>
        <v>19</v>
      </c>
      <c r="U27" s="81">
        <f>IF(ISERROR(VLOOKUP($G27,[1]②順位速記!$L$1:$Q$65536,[1]②順位速記!$L$313-1,0)),"-",VLOOKUP($G27,[1]②順位速記!$L$1:$Q$65536,[1]②順位速記!$L$313-1,0))</f>
        <v>19</v>
      </c>
      <c r="V27" s="78" t="str">
        <f>IF(ISERROR(VLOOKUP($G27,[1]②順位速記!$N$1:$Q$65536,[1]②順位速記!$N$313,0)),"-",VLOOKUP($G27,[1]②順位速記!$N$1:$Q$65536,[1]②順位速記!$N$313,0))</f>
        <v>-</v>
      </c>
      <c r="W27" s="82" t="str">
        <f>IF(ISERROR(VLOOKUP($G27,[1]②順位速記!$N$1:$Q$65536,[1]②順位速記!$N$313-1,0)),"-",VLOOKUP($G27,[1]②順位速記!$N$1:$Q$65536,[1]②順位速記!$N$313-1,0))</f>
        <v>-</v>
      </c>
      <c r="X27" s="83">
        <f t="shared" si="0"/>
        <v>79</v>
      </c>
      <c r="Y27" s="84">
        <f t="shared" si="1"/>
        <v>24</v>
      </c>
      <c r="Z27" s="85">
        <f t="shared" si="2"/>
        <v>55</v>
      </c>
      <c r="AA27" s="66" t="s">
        <v>79</v>
      </c>
      <c r="AB27" s="66" t="s">
        <v>79</v>
      </c>
      <c r="AC27" s="66"/>
      <c r="AD27" s="86" t="e">
        <f t="shared" si="3"/>
        <v>#VALUE!</v>
      </c>
      <c r="AE27" s="87"/>
      <c r="AF27" s="92"/>
      <c r="AH27" s="7"/>
      <c r="AI27" s="7"/>
      <c r="AJ27" s="7"/>
    </row>
    <row r="28" spans="1:36" ht="18.75" customHeight="1" thickBot="1">
      <c r="A28" s="47" t="s">
        <v>32</v>
      </c>
      <c r="B28" s="47"/>
      <c r="C28" s="70">
        <v>12</v>
      </c>
      <c r="D28" s="108" t="s">
        <v>77</v>
      </c>
      <c r="E28" s="71" t="str">
        <f>VLOOKUP($H28,[1]①レジスト!$E$1:$P$65536,3,0)</f>
        <v>男</v>
      </c>
      <c r="F28" s="93"/>
      <c r="G28" s="73" t="str">
        <f>VLOOKUP($H28,[1]①レジスト!$E$1:$K$65536,7,0)</f>
        <v>19-19</v>
      </c>
      <c r="H28" s="53" t="s">
        <v>80</v>
      </c>
      <c r="I28" s="94" t="str">
        <f>VLOOKUP($H28,[1]①レジスト!$E$1:$P$65536,6,0)</f>
        <v>滋賀大学</v>
      </c>
      <c r="J28" s="76">
        <f>IF(ISERROR(VLOOKUP($G28,[1]②順位速記!$B$1:$Q$65536,[1]②順位速記!$B$313,0)),"-",VLOOKUP($G28,[1]②順位速記!$B$1:$Q$65536,[1]②順位速記!$B$313,0))</f>
        <v>12</v>
      </c>
      <c r="K28" s="77">
        <f>IF(ISERROR(VLOOKUP($G28,[1]②順位速記!$B$1:$Q$65536,[1]②順位速記!$B$313-1,0)),"-",VLOOKUP($G28,[1]②順位速記!$B$1:$Q$65536,[1]②順位速記!$B$313-1,0))</f>
        <v>12</v>
      </c>
      <c r="L28" s="78">
        <f>IF(ISERROR(VLOOKUP($G28,[1]②順位速記!$D$1:$Q$65536,[1]②順位速記!$D$313,0)),"-",VLOOKUP($G28,[1]②順位速記!$D$1:$Q$65536,[1]②順位速記!$D$313,0))</f>
        <v>14</v>
      </c>
      <c r="M28" s="79">
        <f>IF(ISERROR(VLOOKUP($G28,[1]②順位速記!$D$1:$Q$65536,[1]②順位速記!$D$313-1,0)),"-",VLOOKUP($G28,[1]②順位速記!$D$1:$Q$65536,[1]②順位速記!$D$313-1,0))</f>
        <v>14</v>
      </c>
      <c r="N28" s="80">
        <f>IF(ISERROR(VLOOKUP($G28,[1]②順位速記!$F$1:$Q$65536,[1]②順位速記!$F$313,0)),"-",VLOOKUP($G28,[1]②順位速記!$F$1:$Q$65536,[1]②順位速記!$F$313,0))</f>
        <v>49</v>
      </c>
      <c r="O28" s="77">
        <f>IF(ISERROR(VLOOKUP($G28,[1]②順位速記!$F$1:$Q$65536,[1]②順位速記!$F$313-1,0)),"-",VLOOKUP($G28,[1]②順位速記!$F$1:$Q$65536,[1]②順位速記!$F$313-1,0))</f>
        <v>49</v>
      </c>
      <c r="P28" s="78">
        <f>IF(ISERROR(VLOOKUP($G28,[1]②順位速記!$H$1:$Q$65536,[1]②順位速記!$H$313,0)),"-",VLOOKUP($G28,[1]②順位速記!$H$1:$Q$65536,[1]②順位速記!$H$313,0))</f>
        <v>21</v>
      </c>
      <c r="Q28" s="79">
        <f>IF(ISERROR(VLOOKUP($G28,[1]②順位速記!$H$1:$Q$65536,[1]②順位速記!$H$313-1,0)),"-",VLOOKUP($G28,[1]②順位速記!$H$1:$Q$65536,[1]②順位速記!$H$313-1,0))</f>
        <v>21</v>
      </c>
      <c r="R28" s="80">
        <f>IF(ISERROR(VLOOKUP($G28,[1]②順位速記!$J$1:$Q$65536,[1]②順位速記!$J$313,0)),"-",VLOOKUP($G28,[1]②順位速記!$J$1:$Q$65536,[1]②順位速記!$J$313,0))</f>
        <v>4</v>
      </c>
      <c r="S28" s="81">
        <f>IF(ISERROR(VLOOKUP($G28,[1]②順位速記!$J$1:$Q$65536,[1]②順位速記!$J$313-1,0)),"-",VLOOKUP($G28,[1]②順位速記!$J$1:$Q$65536,[1]②順位速記!$J$313-1,0))</f>
        <v>4</v>
      </c>
      <c r="T28" s="80">
        <f>IF(ISERROR(VLOOKUP($G28,[1]②順位速記!$L$1:$Q$65536,[1]②順位速記!$L$313,0)),"-",VLOOKUP($G28,[1]②順位速記!$L$1:$Q$65536,[1]②順位速記!$L$313,0))</f>
        <v>33</v>
      </c>
      <c r="U28" s="81">
        <f>IF(ISERROR(VLOOKUP($G28,[1]②順位速記!$L$1:$Q$65536,[1]②順位速記!$L$313-1,0)),"-",VLOOKUP($G28,[1]②順位速記!$L$1:$Q$65536,[1]②順位速記!$L$313-1,0))</f>
        <v>33</v>
      </c>
      <c r="V28" s="78" t="str">
        <f>IF(ISERROR(VLOOKUP($G28,[1]②順位速記!$N$1:$Q$65536,[1]②順位速記!$N$313,0)),"-",VLOOKUP($G28,[1]②順位速記!$N$1:$Q$65536,[1]②順位速記!$N$313,0))</f>
        <v>-</v>
      </c>
      <c r="W28" s="82" t="str">
        <f>IF(ISERROR(VLOOKUP($G28,[1]②順位速記!$N$1:$Q$65536,[1]②順位速記!$N$313-1,0)),"-",VLOOKUP($G28,[1]②順位速記!$N$1:$Q$65536,[1]②順位速記!$N$313-1,0))</f>
        <v>-</v>
      </c>
      <c r="X28" s="83">
        <f t="shared" si="0"/>
        <v>133</v>
      </c>
      <c r="Y28" s="84">
        <f t="shared" si="1"/>
        <v>49</v>
      </c>
      <c r="Z28" s="85">
        <f t="shared" si="2"/>
        <v>84</v>
      </c>
      <c r="AA28" s="66" t="s">
        <v>79</v>
      </c>
      <c r="AB28" s="66" t="s">
        <v>79</v>
      </c>
      <c r="AC28" s="66"/>
      <c r="AD28" s="86" t="e">
        <f t="shared" si="3"/>
        <v>#VALUE!</v>
      </c>
      <c r="AE28" s="87"/>
      <c r="AF28" s="92"/>
      <c r="AH28" s="7"/>
      <c r="AI28" s="7"/>
      <c r="AJ28" s="7"/>
    </row>
    <row r="29" spans="1:36" ht="18.75" customHeight="1">
      <c r="A29" s="47" t="s">
        <v>35</v>
      </c>
      <c r="B29" s="47"/>
      <c r="C29" s="48">
        <v>16</v>
      </c>
      <c r="D29" s="108" t="s">
        <v>77</v>
      </c>
      <c r="E29" s="71" t="str">
        <f>VLOOKUP($H29,[1]①レジスト!$E$1:$P$65536,3,0)</f>
        <v>男</v>
      </c>
      <c r="F29" s="93"/>
      <c r="G29" s="73" t="str">
        <f>VLOOKUP($H29,[1]①レジスト!$E$1:$K$65536,7,0)</f>
        <v>5</v>
      </c>
      <c r="H29" s="96" t="s">
        <v>81</v>
      </c>
      <c r="I29" s="94" t="str">
        <f>VLOOKUP($H29,[1]①レジスト!$E$1:$P$65536,6,0)</f>
        <v>滋賀県立大学</v>
      </c>
      <c r="J29" s="76">
        <f>IF(ISERROR(VLOOKUP($G29,[1]②順位速記!$B$1:$Q$65536,[1]②順位速記!$B$313,0)),"-",VLOOKUP($G29,[1]②順位速記!$B$1:$Q$65536,[1]②順位速記!$B$313,0))</f>
        <v>15</v>
      </c>
      <c r="K29" s="77">
        <f>IF(ISERROR(VLOOKUP($G29,[1]②順位速記!$B$1:$Q$65536,[1]②順位速記!$B$313-1,0)),"-",VLOOKUP($G29,[1]②順位速記!$B$1:$Q$65536,[1]②順位速記!$B$313-1,0))</f>
        <v>15</v>
      </c>
      <c r="L29" s="78">
        <f>IF(ISERROR(VLOOKUP($G29,[1]②順位速記!$D$1:$Q$65536,[1]②順位速記!$D$313,0)),"-",VLOOKUP($G29,[1]②順位速記!$D$1:$Q$65536,[1]②順位速記!$D$313,0))</f>
        <v>17</v>
      </c>
      <c r="M29" s="79">
        <f>IF(ISERROR(VLOOKUP($G29,[1]②順位速記!$D$1:$Q$65536,[1]②順位速記!$D$313-1,0)),"-",VLOOKUP($G29,[1]②順位速記!$D$1:$Q$65536,[1]②順位速記!$D$313-1,0))</f>
        <v>17</v>
      </c>
      <c r="N29" s="80">
        <f>IF(ISERROR(VLOOKUP($G29,[1]②順位速記!$F$1:$Q$65536,[1]②順位速記!$F$313,0)),"-",VLOOKUP($G29,[1]②順位速記!$F$1:$Q$65536,[1]②順位速記!$F$313,0))</f>
        <v>21</v>
      </c>
      <c r="O29" s="77">
        <f>IF(ISERROR(VLOOKUP($G29,[1]②順位速記!$F$1:$Q$65536,[1]②順位速記!$F$313-1,0)),"-",VLOOKUP($G29,[1]②順位速記!$F$1:$Q$65536,[1]②順位速記!$F$313-1,0))</f>
        <v>21</v>
      </c>
      <c r="P29" s="78">
        <f>IF(ISERROR(VLOOKUP($G29,[1]②順位速記!$H$1:$Q$65536,[1]②順位速記!$H$313,0)),"-",VLOOKUP($G29,[1]②順位速記!$H$1:$Q$65536,[1]②順位速記!$H$313,0))</f>
        <v>19</v>
      </c>
      <c r="Q29" s="79">
        <f>IF(ISERROR(VLOOKUP($G29,[1]②順位速記!$H$1:$Q$65536,[1]②順位速記!$H$313-1,0)),"-",VLOOKUP($G29,[1]②順位速記!$H$1:$Q$65536,[1]②順位速記!$H$313-1,0))</f>
        <v>19</v>
      </c>
      <c r="R29" s="80">
        <f>IF(ISERROR(VLOOKUP($G29,[1]②順位速記!$J$1:$Q$65536,[1]②順位速記!$J$313,0)),"-",VLOOKUP($G29,[1]②順位速記!$J$1:$Q$65536,[1]②順位速記!$J$313,0))</f>
        <v>14</v>
      </c>
      <c r="S29" s="81">
        <f>IF(ISERROR(VLOOKUP($G29,[1]②順位速記!$J$1:$Q$65536,[1]②順位速記!$J$313-1,0)),"-",VLOOKUP($G29,[1]②順位速記!$J$1:$Q$65536,[1]②順位速記!$J$313-1,0))</f>
        <v>14</v>
      </c>
      <c r="T29" s="80">
        <f>IF(ISERROR(VLOOKUP($G29,[1]②順位速記!$L$1:$Q$65536,[1]②順位速記!$L$313,0)),"-",VLOOKUP($G29,[1]②順位速記!$L$1:$Q$65536,[1]②順位速記!$L$313,0))</f>
        <v>21</v>
      </c>
      <c r="U29" s="81">
        <f>IF(ISERROR(VLOOKUP($G29,[1]②順位速記!$L$1:$Q$65536,[1]②順位速記!$L$313-1,0)),"-",VLOOKUP($G29,[1]②順位速記!$L$1:$Q$65536,[1]②順位速記!$L$313-1,0))</f>
        <v>21</v>
      </c>
      <c r="V29" s="78" t="str">
        <f>IF(ISERROR(VLOOKUP($G29,[1]②順位速記!$N$1:$Q$65536,[1]②順位速記!$N$313,0)),"-",VLOOKUP($G29,[1]②順位速記!$N$1:$Q$65536,[1]②順位速記!$N$313,0))</f>
        <v>-</v>
      </c>
      <c r="W29" s="82" t="str">
        <f>IF(ISERROR(VLOOKUP($G29,[1]②順位速記!$N$1:$Q$65536,[1]②順位速記!$N$313-1,0)),"-",VLOOKUP($G29,[1]②順位速記!$N$1:$Q$65536,[1]②順位速記!$N$313-1,0))</f>
        <v>-</v>
      </c>
      <c r="X29" s="83">
        <f t="shared" si="0"/>
        <v>107</v>
      </c>
      <c r="Y29" s="84">
        <f t="shared" si="1"/>
        <v>21</v>
      </c>
      <c r="Z29" s="85">
        <f t="shared" si="2"/>
        <v>86</v>
      </c>
      <c r="AA29" s="66" t="s">
        <v>79</v>
      </c>
      <c r="AB29" s="66" t="s">
        <v>79</v>
      </c>
      <c r="AC29" s="66"/>
      <c r="AD29" s="86" t="e">
        <f t="shared" si="3"/>
        <v>#VALUE!</v>
      </c>
      <c r="AE29" s="87"/>
      <c r="AF29" s="92"/>
      <c r="AH29" s="7"/>
      <c r="AI29" s="7"/>
      <c r="AJ29" s="7"/>
    </row>
    <row r="30" spans="1:36" ht="18.75" customHeight="1">
      <c r="A30" s="47" t="s">
        <v>37</v>
      </c>
      <c r="B30" s="47"/>
      <c r="C30" s="70">
        <v>17</v>
      </c>
      <c r="D30" s="109" t="s">
        <v>82</v>
      </c>
      <c r="E30" s="71" t="str">
        <f>VLOOKUP($H30,[1]①レジスト!$E$1:$P$65536,3,0)</f>
        <v>男</v>
      </c>
      <c r="F30" s="72"/>
      <c r="G30" s="73" t="str">
        <f>VLOOKUP($H30,[1]①レジスト!$E$1:$K$65536,7,0)</f>
        <v>12-5</v>
      </c>
      <c r="H30" s="100" t="s">
        <v>83</v>
      </c>
      <c r="I30" s="75" t="str">
        <f>VLOOKUP($H30,[1]①レジスト!$E$1:$P$65536,6,0)</f>
        <v>京都大学</v>
      </c>
      <c r="J30" s="76">
        <f>IF(ISERROR(VLOOKUP($G30,[1]②順位速記!$B$1:$Q$65536,[1]②順位速記!$B$313,0)),"-",VLOOKUP($G30,[1]②順位速記!$B$1:$Q$65536,[1]②順位速記!$B$313,0))</f>
        <v>14</v>
      </c>
      <c r="K30" s="77">
        <f>IF(ISERROR(VLOOKUP($G30,[1]②順位速記!$B$1:$Q$65536,[1]②順位速記!$B$313-1,0)),"-",VLOOKUP($G30,[1]②順位速記!$B$1:$Q$65536,[1]②順位速記!$B$313-1,0))</f>
        <v>14</v>
      </c>
      <c r="L30" s="78">
        <f>IF(ISERROR(VLOOKUP($G30,[1]②順位速記!$D$1:$Q$65536,[1]②順位速記!$D$313,0)),"-",VLOOKUP($G30,[1]②順位速記!$D$1:$Q$65536,[1]②順位速記!$D$313,0))</f>
        <v>11</v>
      </c>
      <c r="M30" s="79">
        <f>IF(ISERROR(VLOOKUP($G30,[1]②順位速記!$D$1:$Q$65536,[1]②順位速記!$D$313-1,0)),"-",VLOOKUP($G30,[1]②順位速記!$D$1:$Q$65536,[1]②順位速記!$D$313-1,0))</f>
        <v>11</v>
      </c>
      <c r="N30" s="80">
        <f>IF(ISERROR(VLOOKUP($G30,[1]②順位速記!$F$1:$Q$65536,[1]②順位速記!$F$313,0)),"-",VLOOKUP($G30,[1]②順位速記!$F$1:$Q$65536,[1]②順位速記!$F$313,0))</f>
        <v>52</v>
      </c>
      <c r="O30" s="77">
        <f>IF(ISERROR(VLOOKUP($G30,[1]②順位速記!$F$1:$Q$65536,[1]②順位速記!$F$313-1,0)),"-",VLOOKUP($G30,[1]②順位速記!$F$1:$Q$65536,[1]②順位速記!$F$313-1,0))</f>
        <v>52</v>
      </c>
      <c r="P30" s="78">
        <f>IF(ISERROR(VLOOKUP($G30,[1]②順位速記!$H$1:$Q$65536,[1]②順位速記!$H$313,0)),"-",VLOOKUP($G30,[1]②順位速記!$H$1:$Q$65536,[1]②順位速記!$H$313,0))</f>
        <v>25</v>
      </c>
      <c r="Q30" s="79">
        <f>IF(ISERROR(VLOOKUP($G30,[1]②順位速記!$H$1:$Q$65536,[1]②順位速記!$H$313-1,0)),"-",VLOOKUP($G30,[1]②順位速記!$H$1:$Q$65536,[1]②順位速記!$H$313-1,0))</f>
        <v>25</v>
      </c>
      <c r="R30" s="80">
        <f>IF(ISERROR(VLOOKUP($G30,[1]②順位速記!$J$1:$Q$65536,[1]②順位速記!$J$313,0)),"-",VLOOKUP($G30,[1]②順位速記!$J$1:$Q$65536,[1]②順位速記!$J$313,0))</f>
        <v>15</v>
      </c>
      <c r="S30" s="81">
        <f>IF(ISERROR(VLOOKUP($G30,[1]②順位速記!$J$1:$Q$65536,[1]②順位速記!$J$313-1,0)),"-",VLOOKUP($G30,[1]②順位速記!$J$1:$Q$65536,[1]②順位速記!$J$313-1,0))</f>
        <v>15</v>
      </c>
      <c r="T30" s="80">
        <f>IF(ISERROR(VLOOKUP($G30,[1]②順位速記!$L$1:$Q$65536,[1]②順位速記!$L$313,0)),"-",VLOOKUP($G30,[1]②順位速記!$L$1:$Q$65536,[1]②順位速記!$L$313,0))</f>
        <v>34</v>
      </c>
      <c r="U30" s="81">
        <f>IF(ISERROR(VLOOKUP($G30,[1]②順位速記!$L$1:$Q$65536,[1]②順位速記!$L$313-1,0)),"-",VLOOKUP($G30,[1]②順位速記!$L$1:$Q$65536,[1]②順位速記!$L$313-1,0))</f>
        <v>34</v>
      </c>
      <c r="V30" s="78" t="str">
        <f>IF(ISERROR(VLOOKUP($G30,[1]②順位速記!$N$1:$Q$65536,[1]②順位速記!$N$313,0)),"-",VLOOKUP($G30,[1]②順位速記!$N$1:$Q$65536,[1]②順位速記!$N$313,0))</f>
        <v>-</v>
      </c>
      <c r="W30" s="82" t="str">
        <f>IF(ISERROR(VLOOKUP($G30,[1]②順位速記!$N$1:$Q$65536,[1]②順位速記!$N$313-1,0)),"-",VLOOKUP($G30,[1]②順位速記!$N$1:$Q$65536,[1]②順位速記!$N$313-1,0))</f>
        <v>-</v>
      </c>
      <c r="X30" s="83">
        <f t="shared" si="0"/>
        <v>151</v>
      </c>
      <c r="Y30" s="84">
        <f t="shared" si="1"/>
        <v>52</v>
      </c>
      <c r="Z30" s="85">
        <f t="shared" si="2"/>
        <v>99</v>
      </c>
      <c r="AA30" s="66" t="s">
        <v>79</v>
      </c>
      <c r="AB30" s="66" t="s">
        <v>79</v>
      </c>
      <c r="AC30" s="66"/>
      <c r="AD30" s="86" t="e">
        <f t="shared" si="3"/>
        <v>#VALUE!</v>
      </c>
      <c r="AE30" s="87"/>
      <c r="AF30" s="92"/>
      <c r="AH30" s="7"/>
      <c r="AI30" s="7"/>
      <c r="AJ30" s="7"/>
    </row>
    <row r="31" spans="1:36" ht="18.75" customHeight="1" thickBot="1">
      <c r="A31" s="47" t="s">
        <v>39</v>
      </c>
      <c r="B31" s="47"/>
      <c r="C31" s="70">
        <v>22</v>
      </c>
      <c r="D31" s="108" t="s">
        <v>77</v>
      </c>
      <c r="E31" s="71" t="str">
        <f>VLOOKUP($H31,[1]①レジスト!$E$1:$P$65536,3,0)</f>
        <v>男</v>
      </c>
      <c r="F31" s="93"/>
      <c r="G31" s="73" t="str">
        <f>VLOOKUP($H31,[1]①レジスト!$E$1:$K$65536,7,0)</f>
        <v>JPN170</v>
      </c>
      <c r="H31" s="100" t="s">
        <v>84</v>
      </c>
      <c r="I31" s="94" t="str">
        <f>VLOOKUP($H31,[1]①レジスト!$E$1:$P$65536,6,0)</f>
        <v>株）アルテクナ</v>
      </c>
      <c r="J31" s="76">
        <f>IF(ISERROR(VLOOKUP($G31,[1]②順位速記!$B$1:$Q$65536,[1]②順位速記!$B$313,0)),"-",VLOOKUP($G31,[1]②順位速記!$B$1:$Q$65536,[1]②順位速記!$B$313,0))</f>
        <v>20</v>
      </c>
      <c r="K31" s="77">
        <f>IF(ISERROR(VLOOKUP($G31,[1]②順位速記!$B$1:$Q$65536,[1]②順位速記!$B$313-1,0)),"-",VLOOKUP($G31,[1]②順位速記!$B$1:$Q$65536,[1]②順位速記!$B$313-1,0))</f>
        <v>20</v>
      </c>
      <c r="L31" s="78">
        <f>IF(ISERROR(VLOOKUP($G31,[1]②順位速記!$D$1:$Q$65536,[1]②順位速記!$D$313,0)),"-",VLOOKUP($G31,[1]②順位速記!$D$1:$Q$65536,[1]②順位速記!$D$313,0))</f>
        <v>21</v>
      </c>
      <c r="M31" s="79">
        <f>IF(ISERROR(VLOOKUP($G31,[1]②順位速記!$D$1:$Q$65536,[1]②順位速記!$D$313-1,0)),"-",VLOOKUP($G31,[1]②順位速記!$D$1:$Q$65536,[1]②順位速記!$D$313-1,0))</f>
        <v>21</v>
      </c>
      <c r="N31" s="80">
        <f>IF(ISERROR(VLOOKUP($G31,[1]②順位速記!$F$1:$Q$65536,[1]②順位速記!$F$313,0)),"-",VLOOKUP($G31,[1]②順位速記!$F$1:$Q$65536,[1]②順位速記!$F$313,0))</f>
        <v>22</v>
      </c>
      <c r="O31" s="77">
        <f>IF(ISERROR(VLOOKUP($G31,[1]②順位速記!$F$1:$Q$65536,[1]②順位速記!$F$313-1,0)),"-",VLOOKUP($G31,[1]②順位速記!$F$1:$Q$65536,[1]②順位速記!$F$313-1,0))</f>
        <v>22</v>
      </c>
      <c r="P31" s="78">
        <f>IF(ISERROR(VLOOKUP($G31,[1]②順位速記!$H$1:$Q$65536,[1]②順位速記!$H$313,0)),"-",VLOOKUP($G31,[1]②順位速記!$H$1:$Q$65536,[1]②順位速記!$H$313,0))</f>
        <v>32</v>
      </c>
      <c r="Q31" s="79">
        <f>IF(ISERROR(VLOOKUP($G31,[1]②順位速記!$H$1:$Q$65536,[1]②順位速記!$H$313-1,0)),"-",VLOOKUP($G31,[1]②順位速記!$H$1:$Q$65536,[1]②順位速記!$H$313-1,0))</f>
        <v>32</v>
      </c>
      <c r="R31" s="80">
        <f>IF(ISERROR(VLOOKUP($G31,[1]②順位速記!$J$1:$Q$65536,[1]②順位速記!$J$313,0)),"-",VLOOKUP($G31,[1]②順位速記!$J$1:$Q$65536,[1]②順位速記!$J$313,0))</f>
        <v>20</v>
      </c>
      <c r="S31" s="81">
        <f>IF(ISERROR(VLOOKUP($G31,[1]②順位速記!$J$1:$Q$65536,[1]②順位速記!$J$313-1,0)),"-",VLOOKUP($G31,[1]②順位速記!$J$1:$Q$65536,[1]②順位速記!$J$313-1,0))</f>
        <v>20</v>
      </c>
      <c r="T31" s="80">
        <f>IF(ISERROR(VLOOKUP($G31,[1]②順位速記!$L$1:$Q$65536,[1]②順位速記!$L$313,0)),"-",VLOOKUP($G31,[1]②順位速記!$L$1:$Q$65536,[1]②順位速記!$L$313,0))</f>
        <v>39</v>
      </c>
      <c r="U31" s="81">
        <f>IF(ISERROR(VLOOKUP($G31,[1]②順位速記!$L$1:$Q$65536,[1]②順位速記!$L$313-1,0)),"-",VLOOKUP($G31,[1]②順位速記!$L$1:$Q$65536,[1]②順位速記!$L$313-1,0))</f>
        <v>39</v>
      </c>
      <c r="V31" s="78" t="str">
        <f>IF(ISERROR(VLOOKUP($G31,[1]②順位速記!$N$1:$Q$65536,[1]②順位速記!$N$313,0)),"-",VLOOKUP($G31,[1]②順位速記!$N$1:$Q$65536,[1]②順位速記!$N$313,0))</f>
        <v>-</v>
      </c>
      <c r="W31" s="82" t="str">
        <f>IF(ISERROR(VLOOKUP($G31,[1]②順位速記!$N$1:$Q$65536,[1]②順位速記!$N$313-1,0)),"-",VLOOKUP($G31,[1]②順位速記!$N$1:$Q$65536,[1]②順位速記!$N$313-1,0))</f>
        <v>-</v>
      </c>
      <c r="X31" s="83">
        <f t="shared" si="0"/>
        <v>154</v>
      </c>
      <c r="Y31" s="84">
        <f t="shared" si="1"/>
        <v>39</v>
      </c>
      <c r="Z31" s="85">
        <f t="shared" si="2"/>
        <v>115</v>
      </c>
      <c r="AA31" s="66" t="s">
        <v>27</v>
      </c>
      <c r="AB31" s="66" t="s">
        <v>43</v>
      </c>
      <c r="AC31" s="66"/>
      <c r="AD31" s="86" t="e">
        <f t="shared" si="3"/>
        <v>#VALUE!</v>
      </c>
      <c r="AE31" s="87"/>
      <c r="AF31" s="92"/>
      <c r="AH31" s="7"/>
      <c r="AI31" s="7"/>
      <c r="AJ31" s="7"/>
    </row>
    <row r="32" spans="1:36" ht="18.75" customHeight="1">
      <c r="A32" s="47" t="s">
        <v>41</v>
      </c>
      <c r="B32" s="47"/>
      <c r="C32" s="48">
        <v>20</v>
      </c>
      <c r="D32" s="108" t="s">
        <v>77</v>
      </c>
      <c r="E32" s="71" t="str">
        <f>VLOOKUP($H32,[1]①レジスト!$E$1:$P$65536,3,0)</f>
        <v>男</v>
      </c>
      <c r="F32" s="72"/>
      <c r="G32" s="73" t="str">
        <f>VLOOKUP($H32,[1]①レジスト!$E$1:$K$65536,7,0)</f>
        <v>12-3</v>
      </c>
      <c r="H32" s="96" t="s">
        <v>85</v>
      </c>
      <c r="I32" s="91" t="str">
        <f>VLOOKUP($H32,[1]①レジスト!$E$1:$P$65536,6,0)</f>
        <v>京都大学</v>
      </c>
      <c r="J32" s="76">
        <f>IF(ISERROR(VLOOKUP($G32,[1]②順位速記!$B$1:$Q$65536,[1]②順位速記!$B$313,0)),"-",VLOOKUP($G32,[1]②順位速記!$B$1:$Q$65536,[1]②順位速記!$B$313,0))</f>
        <v>31</v>
      </c>
      <c r="K32" s="77">
        <f>IF(ISERROR(VLOOKUP($G32,[1]②順位速記!$B$1:$Q$65536,[1]②順位速記!$B$313-1,0)),"-",VLOOKUP($G32,[1]②順位速記!$B$1:$Q$65536,[1]②順位速記!$B$313-1,0))</f>
        <v>31</v>
      </c>
      <c r="L32" s="78">
        <f>IF(ISERROR(VLOOKUP($G32,[1]②順位速記!$D$1:$Q$65536,[1]②順位速記!$D$313,0)),"-",VLOOKUP($G32,[1]②順位速記!$D$1:$Q$65536,[1]②順位速記!$D$313,0))</f>
        <v>19</v>
      </c>
      <c r="M32" s="79">
        <f>IF(ISERROR(VLOOKUP($G32,[1]②順位速記!$D$1:$Q$65536,[1]②順位速記!$D$313-1,0)),"-",VLOOKUP($G32,[1]②順位速記!$D$1:$Q$65536,[1]②順位速記!$D$313-1,0))</f>
        <v>19</v>
      </c>
      <c r="N32" s="80">
        <f>IF(ISERROR(VLOOKUP($G32,[1]②順位速記!$F$1:$Q$65536,[1]②順位速記!$F$313,0)),"-",VLOOKUP($G32,[1]②順位速記!$F$1:$Q$65536,[1]②順位速記!$F$313,0))</f>
        <v>60</v>
      </c>
      <c r="O32" s="77">
        <f>IF(ISERROR(VLOOKUP($G32,[1]②順位速記!$F$1:$Q$65536,[1]②順位速記!$F$313-1,0)),"-",VLOOKUP($G32,[1]②順位速記!$F$1:$Q$65536,[1]②順位速記!$F$313-1,0))</f>
        <v>60</v>
      </c>
      <c r="P32" s="78">
        <f>IF(ISERROR(VLOOKUP($G32,[1]②順位速記!$H$1:$Q$65536,[1]②順位速記!$H$313,0)),"-",VLOOKUP($G32,[1]②順位速記!$H$1:$Q$65536,[1]②順位速記!$H$313,0))</f>
        <v>16</v>
      </c>
      <c r="Q32" s="79">
        <f>IF(ISERROR(VLOOKUP($G32,[1]②順位速記!$H$1:$Q$65536,[1]②順位速記!$H$313-1,0)),"-",VLOOKUP($G32,[1]②順位速記!$H$1:$Q$65536,[1]②順位速記!$H$313-1,0))</f>
        <v>16</v>
      </c>
      <c r="R32" s="80">
        <f>IF(ISERROR(VLOOKUP($G32,[1]②順位速記!$J$1:$Q$65536,[1]②順位速記!$J$313,0)),"-",VLOOKUP($G32,[1]②順位速記!$J$1:$Q$65536,[1]②順位速記!$J$313,0))</f>
        <v>12</v>
      </c>
      <c r="S32" s="81">
        <f>IF(ISERROR(VLOOKUP($G32,[1]②順位速記!$J$1:$Q$65536,[1]②順位速記!$J$313-1,0)),"-",VLOOKUP($G32,[1]②順位速記!$J$1:$Q$65536,[1]②順位速記!$J$313-1,0))</f>
        <v>12</v>
      </c>
      <c r="T32" s="80">
        <f>IF(ISERROR(VLOOKUP($G32,[1]②順位速記!$L$1:$Q$65536,[1]②順位速記!$L$313,0)),"-",VLOOKUP($G32,[1]②順位速記!$L$1:$Q$65536,[1]②順位速記!$L$313,0))</f>
        <v>41</v>
      </c>
      <c r="U32" s="81">
        <f>IF(ISERROR(VLOOKUP($G32,[1]②順位速記!$L$1:$Q$65536,[1]②順位速記!$L$313-1,0)),"-",VLOOKUP($G32,[1]②順位速記!$L$1:$Q$65536,[1]②順位速記!$L$313-1,0))</f>
        <v>41</v>
      </c>
      <c r="V32" s="78" t="str">
        <f>IF(ISERROR(VLOOKUP($G32,[1]②順位速記!$N$1:$Q$65536,[1]②順位速記!$N$313,0)),"-",VLOOKUP($G32,[1]②順位速記!$N$1:$Q$65536,[1]②順位速記!$N$313,0))</f>
        <v>-</v>
      </c>
      <c r="W32" s="82" t="str">
        <f>IF(ISERROR(VLOOKUP($G32,[1]②順位速記!$N$1:$Q$65536,[1]②順位速記!$N$313-1,0)),"-",VLOOKUP($G32,[1]②順位速記!$N$1:$Q$65536,[1]②順位速記!$N$313-1,0))</f>
        <v>-</v>
      </c>
      <c r="X32" s="83">
        <f t="shared" si="0"/>
        <v>179</v>
      </c>
      <c r="Y32" s="84">
        <f t="shared" si="1"/>
        <v>60</v>
      </c>
      <c r="Z32" s="85">
        <f t="shared" si="2"/>
        <v>119</v>
      </c>
      <c r="AA32" s="66" t="s">
        <v>79</v>
      </c>
      <c r="AB32" s="66" t="s">
        <v>79</v>
      </c>
      <c r="AC32" s="66"/>
      <c r="AD32" s="86" t="e">
        <f t="shared" si="3"/>
        <v>#VALUE!</v>
      </c>
      <c r="AE32" s="87"/>
      <c r="AF32" s="92"/>
      <c r="AH32" s="7"/>
      <c r="AI32" s="7"/>
      <c r="AJ32" s="7"/>
    </row>
    <row r="33" spans="1:36" ht="18.75" customHeight="1">
      <c r="A33" s="47" t="s">
        <v>45</v>
      </c>
      <c r="B33" s="47"/>
      <c r="C33" s="70">
        <v>14</v>
      </c>
      <c r="D33" s="108" t="s">
        <v>77</v>
      </c>
      <c r="E33" s="71" t="str">
        <f>VLOOKUP($H33,[1]①レジスト!$E$1:$P$65536,3,0)</f>
        <v>男</v>
      </c>
      <c r="F33" s="72"/>
      <c r="G33" s="73" t="str">
        <f>VLOOKUP($H33,[1]①レジスト!$E$1:$K$65536,7,0)</f>
        <v>77-72</v>
      </c>
      <c r="H33" s="96" t="s">
        <v>86</v>
      </c>
      <c r="I33" s="91" t="str">
        <f>VLOOKUP($H33,[1]①レジスト!$E$1:$P$65536,6,0)</f>
        <v>滋賀県立大学</v>
      </c>
      <c r="J33" s="76">
        <f>IF(ISERROR(VLOOKUP($G33,[1]②順位速記!$B$1:$Q$65536,[1]②順位速記!$B$313,0)),"-",VLOOKUP($G33,[1]②順位速記!$B$1:$Q$65536,[1]②順位速記!$B$313,0))</f>
        <v>5</v>
      </c>
      <c r="K33" s="77">
        <f>IF(ISERROR(VLOOKUP($G33,[1]②順位速記!$B$1:$Q$65536,[1]②順位速記!$B$313-1,0)),"-",VLOOKUP($G33,[1]②順位速記!$B$1:$Q$65536,[1]②順位速記!$B$313-1,0))</f>
        <v>5</v>
      </c>
      <c r="L33" s="78">
        <f>IF(ISERROR(VLOOKUP($G33,[1]②順位速記!$D$1:$Q$65536,[1]②順位速記!$D$313,0)),"-",VLOOKUP($G33,[1]②順位速記!$D$1:$Q$65536,[1]②順位速記!$D$313,0))</f>
        <v>25</v>
      </c>
      <c r="M33" s="79">
        <f>IF(ISERROR(VLOOKUP($G33,[1]②順位速記!$D$1:$Q$65536,[1]②順位速記!$D$313-1,0)),"-",VLOOKUP($G33,[1]②順位速記!$D$1:$Q$65536,[1]②順位速記!$D$313-1,0))</f>
        <v>25</v>
      </c>
      <c r="N33" s="80">
        <f>IF(ISERROR(VLOOKUP($G33,[1]②順位速記!$F$1:$Q$65536,[1]②順位速記!$F$313,0)),"-",VLOOKUP($G33,[1]②順位速記!$F$1:$Q$65536,[1]②順位速記!$F$313,0))</f>
        <v>67</v>
      </c>
      <c r="O33" s="77">
        <f>IF(ISERROR(VLOOKUP($G33,[1]②順位速記!$F$1:$Q$65536,[1]②順位速記!$F$313-1,0)),"-",VLOOKUP($G33,[1]②順位速記!$F$1:$Q$65536,[1]②順位速記!$F$313-1,0))</f>
        <v>67</v>
      </c>
      <c r="P33" s="78">
        <f>IF(ISERROR(VLOOKUP($G33,[1]②順位速記!$H$1:$Q$65536,[1]②順位速記!$H$313,0)),"-",VLOOKUP($G33,[1]②順位速記!$H$1:$Q$65536,[1]②順位速記!$H$313,0))</f>
        <v>13</v>
      </c>
      <c r="Q33" s="79">
        <f>IF(ISERROR(VLOOKUP($G33,[1]②順位速記!$H$1:$Q$65536,[1]②順位速記!$H$313-1,0)),"-",VLOOKUP($G33,[1]②順位速記!$H$1:$Q$65536,[1]②順位速記!$H$313-1,0))</f>
        <v>13</v>
      </c>
      <c r="R33" s="80">
        <f>IF(ISERROR(VLOOKUP($G33,[1]②順位速記!$J$1:$Q$65536,[1]②順位速記!$J$313,0)),"-",VLOOKUP($G33,[1]②順位速記!$J$1:$Q$65536,[1]②順位速記!$J$313,0))</f>
        <v>11</v>
      </c>
      <c r="S33" s="81">
        <f>IF(ISERROR(VLOOKUP($G33,[1]②順位速記!$J$1:$Q$65536,[1]②順位速記!$J$313-1,0)),"-",VLOOKUP($G33,[1]②順位速記!$J$1:$Q$65536,[1]②順位速記!$J$313-1,0))</f>
        <v>11</v>
      </c>
      <c r="T33" s="80">
        <f>IF(ISERROR(VLOOKUP($G33,[1]②順位速記!$L$1:$Q$65536,[1]②順位速記!$L$313,0)),"-",VLOOKUP($G33,[1]②順位速記!$L$1:$Q$65536,[1]②順位速記!$L$313,0))</f>
        <v>77</v>
      </c>
      <c r="U33" s="81">
        <f>IF(ISERROR(VLOOKUP($G33,[1]②順位速記!$L$1:$Q$65536,[1]②順位速記!$L$313-1,0)),"-",VLOOKUP($G33,[1]②順位速記!$L$1:$Q$65536,[1]②順位速記!$L$313-1,0))</f>
        <v>77</v>
      </c>
      <c r="V33" s="78" t="str">
        <f>IF(ISERROR(VLOOKUP($G33,[1]②順位速記!$N$1:$Q$65536,[1]②順位速記!$N$313,0)),"-",VLOOKUP($G33,[1]②順位速記!$N$1:$Q$65536,[1]②順位速記!$N$313,0))</f>
        <v>-</v>
      </c>
      <c r="W33" s="82" t="str">
        <f>IF(ISERROR(VLOOKUP($G33,[1]②順位速記!$N$1:$Q$65536,[1]②順位速記!$N$313-1,0)),"-",VLOOKUP($G33,[1]②順位速記!$N$1:$Q$65536,[1]②順位速記!$N$313-1,0))</f>
        <v>-</v>
      </c>
      <c r="X33" s="83">
        <f t="shared" si="0"/>
        <v>198</v>
      </c>
      <c r="Y33" s="84">
        <f t="shared" si="1"/>
        <v>77</v>
      </c>
      <c r="Z33" s="85">
        <f t="shared" si="2"/>
        <v>121</v>
      </c>
      <c r="AA33" s="66" t="s">
        <v>79</v>
      </c>
      <c r="AB33" s="66" t="s">
        <v>79</v>
      </c>
      <c r="AC33" s="66"/>
      <c r="AD33" s="86" t="e">
        <f t="shared" si="3"/>
        <v>#VALUE!</v>
      </c>
      <c r="AE33" s="87"/>
      <c r="AF33" s="92"/>
      <c r="AH33" s="7"/>
      <c r="AI33" s="7"/>
      <c r="AJ33" s="7"/>
    </row>
    <row r="34" spans="1:36" ht="18.75" customHeight="1" thickBot="1">
      <c r="A34" s="47" t="s">
        <v>47</v>
      </c>
      <c r="B34" s="47"/>
      <c r="C34" s="70">
        <v>19</v>
      </c>
      <c r="D34" s="108" t="s">
        <v>77</v>
      </c>
      <c r="E34" s="71" t="str">
        <f>VLOOKUP($H34,[1]①レジスト!$E$1:$P$65536,3,0)</f>
        <v>男</v>
      </c>
      <c r="F34" s="72"/>
      <c r="G34" s="73" t="str">
        <f>VLOOKUP($H34,[1]①レジスト!$E$1:$K$65536,7,0)</f>
        <v>35-1</v>
      </c>
      <c r="H34" s="53" t="s">
        <v>87</v>
      </c>
      <c r="I34" s="91" t="str">
        <f>VLOOKUP($H34,[1]①レジスト!$E$1:$P$65536,6,0)</f>
        <v>同志社大学</v>
      </c>
      <c r="J34" s="76">
        <f>IF(ISERROR(VLOOKUP($G34,[1]②順位速記!$B$1:$Q$65536,[1]②順位速記!$B$313,0)),"-",VLOOKUP($G34,[1]②順位速記!$B$1:$Q$65536,[1]②順位速記!$B$313,0))</f>
        <v>11</v>
      </c>
      <c r="K34" s="77">
        <f>IF(ISERROR(VLOOKUP($G34,[1]②順位速記!$B$1:$Q$65536,[1]②順位速記!$B$313-1,0)),"-",VLOOKUP($G34,[1]②順位速記!$B$1:$Q$65536,[1]②順位速記!$B$313-1,0))</f>
        <v>11</v>
      </c>
      <c r="L34" s="78">
        <f>IF(ISERROR(VLOOKUP($G34,[1]②順位速記!$D$1:$Q$65536,[1]②順位速記!$D$313,0)),"-",VLOOKUP($G34,[1]②順位速記!$D$1:$Q$65536,[1]②順位速記!$D$313,0))</f>
        <v>23</v>
      </c>
      <c r="M34" s="79">
        <f>IF(ISERROR(VLOOKUP($G34,[1]②順位速記!$D$1:$Q$65536,[1]②順位速記!$D$313-1,0)),"-",VLOOKUP($G34,[1]②順位速記!$D$1:$Q$65536,[1]②順位速記!$D$313-1,0))</f>
        <v>23</v>
      </c>
      <c r="N34" s="80">
        <f>IF(ISERROR(VLOOKUP($G34,[1]②順位速記!$F$1:$Q$65536,[1]②順位速記!$F$313,0)),"-",VLOOKUP($G34,[1]②順位速記!$F$1:$Q$65536,[1]②順位速記!$F$313,0))</f>
        <v>48</v>
      </c>
      <c r="O34" s="77">
        <f>IF(ISERROR(VLOOKUP($G34,[1]②順位速記!$F$1:$Q$65536,[1]②順位速記!$F$313-1,0)),"-",VLOOKUP($G34,[1]②順位速記!$F$1:$Q$65536,[1]②順位速記!$F$313-1,0))</f>
        <v>48</v>
      </c>
      <c r="P34" s="78">
        <f>IF(ISERROR(VLOOKUP($G34,[1]②順位速記!$H$1:$Q$65536,[1]②順位速記!$H$313,0)),"-",VLOOKUP($G34,[1]②順位速記!$H$1:$Q$65536,[1]②順位速記!$H$313,0))</f>
        <v>30</v>
      </c>
      <c r="Q34" s="79">
        <f>IF(ISERROR(VLOOKUP($G34,[1]②順位速記!$H$1:$Q$65536,[1]②順位速記!$H$313-1,0)),"-",VLOOKUP($G34,[1]②順位速記!$H$1:$Q$65536,[1]②順位速記!$H$313-1,0))</f>
        <v>30</v>
      </c>
      <c r="R34" s="80">
        <f>IF(ISERROR(VLOOKUP($G34,[1]②順位速記!$J$1:$Q$65536,[1]②順位速記!$J$313,0)),"-",VLOOKUP($G34,[1]②順位速記!$J$1:$Q$65536,[1]②順位速記!$J$313,0))</f>
        <v>13</v>
      </c>
      <c r="S34" s="81">
        <f>IF(ISERROR(VLOOKUP($G34,[1]②順位速記!$J$1:$Q$65536,[1]②順位速記!$J$313-1,0)),"-",VLOOKUP($G34,[1]②順位速記!$J$1:$Q$65536,[1]②順位速記!$J$313-1,0))</f>
        <v>13</v>
      </c>
      <c r="T34" s="80">
        <f>IF(ISERROR(VLOOKUP($G34,[1]②順位速記!$L$1:$Q$65536,[1]②順位速記!$L$313,0)),"-",VLOOKUP($G34,[1]②順位速記!$L$1:$Q$65536,[1]②順位速記!$L$313,0))</f>
        <v>48</v>
      </c>
      <c r="U34" s="81">
        <f>IF(ISERROR(VLOOKUP($G34,[1]②順位速記!$L$1:$Q$65536,[1]②順位速記!$L$313-1,0)),"-",VLOOKUP($G34,[1]②順位速記!$L$1:$Q$65536,[1]②順位速記!$L$313-1,0))</f>
        <v>48</v>
      </c>
      <c r="V34" s="78" t="str">
        <f>IF(ISERROR(VLOOKUP($G34,[1]②順位速記!$N$1:$Q$65536,[1]②順位速記!$N$313,0)),"-",VLOOKUP($G34,[1]②順位速記!$N$1:$Q$65536,[1]②順位速記!$N$313,0))</f>
        <v>-</v>
      </c>
      <c r="W34" s="82" t="str">
        <f>IF(ISERROR(VLOOKUP($G34,[1]②順位速記!$N$1:$Q$65536,[1]②順位速記!$N$313-1,0)),"-",VLOOKUP($G34,[1]②順位速記!$N$1:$Q$65536,[1]②順位速記!$N$313-1,0))</f>
        <v>-</v>
      </c>
      <c r="X34" s="83">
        <f t="shared" si="0"/>
        <v>173</v>
      </c>
      <c r="Y34" s="84">
        <f t="shared" si="1"/>
        <v>48</v>
      </c>
      <c r="Z34" s="85">
        <f t="shared" si="2"/>
        <v>125</v>
      </c>
      <c r="AA34" s="66" t="s">
        <v>88</v>
      </c>
      <c r="AB34" s="66" t="s">
        <v>88</v>
      </c>
      <c r="AC34" s="66"/>
      <c r="AD34" s="86" t="e">
        <f t="shared" si="3"/>
        <v>#VALUE!</v>
      </c>
      <c r="AE34" s="87"/>
      <c r="AF34" s="92"/>
      <c r="AH34" s="7"/>
      <c r="AI34" s="7"/>
      <c r="AJ34" s="7"/>
    </row>
    <row r="35" spans="1:36" ht="18.75" customHeight="1">
      <c r="A35" s="47" t="s">
        <v>49</v>
      </c>
      <c r="B35" s="47"/>
      <c r="C35" s="48">
        <v>23</v>
      </c>
      <c r="D35" s="108" t="s">
        <v>77</v>
      </c>
      <c r="E35" s="71" t="str">
        <f>VLOOKUP($H35,[1]①レジスト!$E$1:$P$65536,3,0)</f>
        <v>男</v>
      </c>
      <c r="F35" s="72"/>
      <c r="G35" s="73" t="str">
        <f>VLOOKUP($H35,[1]①レジスト!$E$1:$K$65536,7,0)</f>
        <v>35-76</v>
      </c>
      <c r="H35" s="53" t="s">
        <v>89</v>
      </c>
      <c r="I35" s="75" t="str">
        <f>VLOOKUP($H35,[1]①レジスト!$E$1:$P$65536,6,0)</f>
        <v>同志社大学</v>
      </c>
      <c r="J35" s="76">
        <f>IF(ISERROR(VLOOKUP($G35,[1]②順位速記!$B$1:$Q$65536,[1]②順位速記!$B$313,0)),"-",VLOOKUP($G35,[1]②順位速記!$B$1:$Q$65536,[1]②順位速記!$B$313,0))</f>
        <v>16</v>
      </c>
      <c r="K35" s="77">
        <f>IF(ISERROR(VLOOKUP($G35,[1]②順位速記!$B$1:$Q$65536,[1]②順位速記!$B$313-1,0)),"-",VLOOKUP($G35,[1]②順位速記!$B$1:$Q$65536,[1]②順位速記!$B$313-1,0))</f>
        <v>16</v>
      </c>
      <c r="L35" s="78">
        <f>IF(ISERROR(VLOOKUP($G35,[1]②順位速記!$D$1:$Q$65536,[1]②順位速記!$D$313,0)),"-",VLOOKUP($G35,[1]②順位速記!$D$1:$Q$65536,[1]②順位速記!$D$313,0))</f>
        <v>34</v>
      </c>
      <c r="M35" s="79">
        <f>IF(ISERROR(VLOOKUP($G35,[1]②順位速記!$D$1:$Q$65536,[1]②順位速記!$D$313-1,0)),"-",VLOOKUP($G35,[1]②順位速記!$D$1:$Q$65536,[1]②順位速記!$D$313-1,0))</f>
        <v>34</v>
      </c>
      <c r="N35" s="80">
        <f>IF(ISERROR(VLOOKUP($G35,[1]②順位速記!$F$1:$Q$65536,[1]②順位速記!$F$313,0)),"-",VLOOKUP($G35,[1]②順位速記!$F$1:$Q$65536,[1]②順位速記!$F$313,0))</f>
        <v>113</v>
      </c>
      <c r="O35" s="77">
        <f>IF(ISERROR(VLOOKUP($G35,[1]②順位速記!$F$1:$Q$65536,[1]②順位速記!$F$313-1,0)),"-",VLOOKUP($G35,[1]②順位速記!$F$1:$Q$65536,[1]②順位速記!$F$313-1,0))</f>
        <v>113</v>
      </c>
      <c r="P35" s="78">
        <f>IF(ISERROR(VLOOKUP($G35,[1]②順位速記!$H$1:$Q$65536,[1]②順位速記!$H$313,0)),"-",VLOOKUP($G35,[1]②順位速記!$H$1:$Q$65536,[1]②順位速記!$H$313,0))</f>
        <v>29</v>
      </c>
      <c r="Q35" s="79">
        <f>IF(ISERROR(VLOOKUP($G35,[1]②順位速記!$H$1:$Q$65536,[1]②順位速記!$H$313-1,0)),"-",VLOOKUP($G35,[1]②順位速記!$H$1:$Q$65536,[1]②順位速記!$H$313-1,0))</f>
        <v>29</v>
      </c>
      <c r="R35" s="80">
        <f>IF(ISERROR(VLOOKUP($G35,[1]②順位速記!$J$1:$Q$65536,[1]②順位速記!$J$313,0)),"-",VLOOKUP($G35,[1]②順位速記!$J$1:$Q$65536,[1]②順位速記!$J$313,0))</f>
        <v>16</v>
      </c>
      <c r="S35" s="81">
        <f>IF(ISERROR(VLOOKUP($G35,[1]②順位速記!$J$1:$Q$65536,[1]②順位速記!$J$313-1,0)),"-",VLOOKUP($G35,[1]②順位速記!$J$1:$Q$65536,[1]②順位速記!$J$313-1,0))</f>
        <v>16</v>
      </c>
      <c r="T35" s="80">
        <f>IF(ISERROR(VLOOKUP($G35,[1]②順位速記!$L$1:$Q$65536,[1]②順位速記!$L$313,0)),"-",VLOOKUP($G35,[1]②順位速記!$L$1:$Q$65536,[1]②順位速記!$L$313,0))</f>
        <v>46</v>
      </c>
      <c r="U35" s="81">
        <f>IF(ISERROR(VLOOKUP($G35,[1]②順位速記!$L$1:$Q$65536,[1]②順位速記!$L$313-1,0)),"-",VLOOKUP($G35,[1]②順位速記!$L$1:$Q$65536,[1]②順位速記!$L$313-1,0))</f>
        <v>46</v>
      </c>
      <c r="V35" s="78" t="str">
        <f>IF(ISERROR(VLOOKUP($G35,[1]②順位速記!$N$1:$Q$65536,[1]②順位速記!$N$313,0)),"-",VLOOKUP($G35,[1]②順位速記!$N$1:$Q$65536,[1]②順位速記!$N$313,0))</f>
        <v>-</v>
      </c>
      <c r="W35" s="82" t="str">
        <f>IF(ISERROR(VLOOKUP($G35,[1]②順位速記!$N$1:$Q$65536,[1]②順位速記!$N$313-1,0)),"-",VLOOKUP($G35,[1]②順位速記!$N$1:$Q$65536,[1]②順位速記!$N$313-1,0))</f>
        <v>-</v>
      </c>
      <c r="X35" s="83">
        <f t="shared" si="0"/>
        <v>254</v>
      </c>
      <c r="Y35" s="84">
        <f t="shared" si="1"/>
        <v>113</v>
      </c>
      <c r="Z35" s="85">
        <f t="shared" si="2"/>
        <v>141</v>
      </c>
      <c r="AA35" s="66" t="s">
        <v>70</v>
      </c>
      <c r="AB35" s="66" t="s">
        <v>70</v>
      </c>
      <c r="AC35" s="66"/>
      <c r="AD35" s="86" t="e">
        <f t="shared" si="3"/>
        <v>#VALUE!</v>
      </c>
      <c r="AE35" s="87"/>
      <c r="AF35" s="92"/>
      <c r="AH35" s="7"/>
      <c r="AI35" s="7"/>
      <c r="AJ35" s="7"/>
    </row>
    <row r="36" spans="1:36" ht="18.75" customHeight="1">
      <c r="A36" s="47" t="s">
        <v>51</v>
      </c>
      <c r="B36" s="47"/>
      <c r="C36" s="70">
        <v>27</v>
      </c>
      <c r="D36" s="95" t="s">
        <v>90</v>
      </c>
      <c r="E36" s="71" t="str">
        <f>VLOOKUP($H36,[1]①レジスト!$E$1:$P$65536,3,0)</f>
        <v>男</v>
      </c>
      <c r="F36" s="72"/>
      <c r="G36" s="73" t="str">
        <f>VLOOKUP($H36,[1]①レジスト!$E$1:$K$65536,7,0)</f>
        <v>19-0</v>
      </c>
      <c r="H36" s="53" t="s">
        <v>91</v>
      </c>
      <c r="I36" s="75" t="str">
        <f>VLOOKUP($H36,[1]①レジスト!$E$1:$P$65536,6,0)</f>
        <v>滋賀大学</v>
      </c>
      <c r="J36" s="76">
        <f>IF(ISERROR(VLOOKUP($G36,[1]②順位速記!$B$1:$Q$65536,[1]②順位速記!$B$313,0)),"-",VLOOKUP($G36,[1]②順位速記!$B$1:$Q$65536,[1]②順位速記!$B$313,0))</f>
        <v>33</v>
      </c>
      <c r="K36" s="77">
        <f>IF(ISERROR(VLOOKUP($G36,[1]②順位速記!$B$1:$Q$65536,[1]②順位速記!$B$313-1,0)),"-",VLOOKUP($G36,[1]②順位速記!$B$1:$Q$65536,[1]②順位速記!$B$313-1,0))</f>
        <v>33</v>
      </c>
      <c r="L36" s="78">
        <f>IF(ISERROR(VLOOKUP($G36,[1]②順位速記!$D$1:$Q$65536,[1]②順位速記!$D$313,0)),"-",VLOOKUP($G36,[1]②順位速記!$D$1:$Q$65536,[1]②順位速記!$D$313,0))</f>
        <v>43</v>
      </c>
      <c r="M36" s="79">
        <f>IF(ISERROR(VLOOKUP($G36,[1]②順位速記!$D$1:$Q$65536,[1]②順位速記!$D$313-1,0)),"-",VLOOKUP($G36,[1]②順位速記!$D$1:$Q$65536,[1]②順位速記!$D$313-1,0))</f>
        <v>43</v>
      </c>
      <c r="N36" s="80">
        <f>IF(ISERROR(VLOOKUP($G36,[1]②順位速記!$F$1:$Q$65536,[1]②順位速記!$F$313,0)),"-",VLOOKUP($G36,[1]②順位速記!$F$1:$Q$65536,[1]②順位速記!$F$313,0))</f>
        <v>35</v>
      </c>
      <c r="O36" s="77">
        <f>IF(ISERROR(VLOOKUP($G36,[1]②順位速記!$F$1:$Q$65536,[1]②順位速記!$F$313-1,0)),"-",VLOOKUP($G36,[1]②順位速記!$F$1:$Q$65536,[1]②順位速記!$F$313-1,0))</f>
        <v>35</v>
      </c>
      <c r="P36" s="78">
        <f>IF(ISERROR(VLOOKUP($G36,[1]②順位速記!$H$1:$Q$65536,[1]②順位速記!$H$313,0)),"-",VLOOKUP($G36,[1]②順位速記!$H$1:$Q$65536,[1]②順位速記!$H$313,0))</f>
        <v>35</v>
      </c>
      <c r="Q36" s="79">
        <f>IF(ISERROR(VLOOKUP($G36,[1]②順位速記!$H$1:$Q$65536,[1]②順位速記!$H$313-1,0)),"-",VLOOKUP($G36,[1]②順位速記!$H$1:$Q$65536,[1]②順位速記!$H$313-1,0))</f>
        <v>35</v>
      </c>
      <c r="R36" s="80">
        <f>IF(ISERROR(VLOOKUP($G36,[1]②順位速記!$J$1:$Q$65536,[1]②順位速記!$J$313,0)),"-",VLOOKUP($G36,[1]②順位速記!$J$1:$Q$65536,[1]②順位速記!$J$313,0))</f>
        <v>18</v>
      </c>
      <c r="S36" s="81">
        <f>IF(ISERROR(VLOOKUP($G36,[1]②順位速記!$J$1:$Q$65536,[1]②順位速記!$J$313-1,0)),"-",VLOOKUP($G36,[1]②順位速記!$J$1:$Q$65536,[1]②順位速記!$J$313-1,0))</f>
        <v>18</v>
      </c>
      <c r="T36" s="80">
        <f>IF(ISERROR(VLOOKUP($G36,[1]②順位速記!$L$1:$Q$65536,[1]②順位速記!$L$313,0)),"-",VLOOKUP($G36,[1]②順位速記!$L$1:$Q$65536,[1]②順位速記!$L$313,0))</f>
        <v>27</v>
      </c>
      <c r="U36" s="81">
        <f>IF(ISERROR(VLOOKUP($G36,[1]②順位速記!$L$1:$Q$65536,[1]②順位速記!$L$313-1,0)),"-",VLOOKUP($G36,[1]②順位速記!$L$1:$Q$65536,[1]②順位速記!$L$313-1,0))</f>
        <v>27</v>
      </c>
      <c r="V36" s="78" t="str">
        <f>IF(ISERROR(VLOOKUP($G36,[1]②順位速記!$N$1:$Q$65536,[1]②順位速記!$N$313,0)),"-",VLOOKUP($G36,[1]②順位速記!$N$1:$Q$65536,[1]②順位速記!$N$313,0))</f>
        <v>-</v>
      </c>
      <c r="W36" s="82" t="str">
        <f>IF(ISERROR(VLOOKUP($G36,[1]②順位速記!$N$1:$Q$65536,[1]②順位速記!$N$313-1,0)),"-",VLOOKUP($G36,[1]②順位速記!$N$1:$Q$65536,[1]②順位速記!$N$313-1,0))</f>
        <v>-</v>
      </c>
      <c r="X36" s="83">
        <f t="shared" si="0"/>
        <v>191</v>
      </c>
      <c r="Y36" s="84">
        <f t="shared" si="1"/>
        <v>43</v>
      </c>
      <c r="Z36" s="85">
        <f t="shared" si="2"/>
        <v>148</v>
      </c>
      <c r="AA36" s="66" t="s">
        <v>92</v>
      </c>
      <c r="AB36" s="66" t="s">
        <v>92</v>
      </c>
      <c r="AC36" s="66"/>
      <c r="AD36" s="86" t="e">
        <f t="shared" si="3"/>
        <v>#VALUE!</v>
      </c>
      <c r="AE36" s="87"/>
      <c r="AF36" s="88"/>
      <c r="AH36" s="7"/>
      <c r="AI36" s="7"/>
      <c r="AJ36" s="7"/>
    </row>
    <row r="37" spans="1:36" ht="18.75" customHeight="1" thickBot="1">
      <c r="A37" s="47" t="s">
        <v>53</v>
      </c>
      <c r="B37" s="47"/>
      <c r="C37" s="70">
        <v>35</v>
      </c>
      <c r="D37" s="110" t="s">
        <v>93</v>
      </c>
      <c r="E37" s="71" t="str">
        <f>VLOOKUP($H37,[1]①レジスト!$E$1:$P$65536,3,0)</f>
        <v>男</v>
      </c>
      <c r="F37" s="72"/>
      <c r="G37" s="73" t="str">
        <f>VLOOKUP($H37,[1]①レジスト!$E$1:$K$65536,7,0)</f>
        <v>20-1</v>
      </c>
      <c r="H37" s="100" t="s">
        <v>94</v>
      </c>
      <c r="I37" s="91" t="str">
        <f>VLOOKUP($H37,[1]①レジスト!$E$1:$P$65536,6,0)</f>
        <v>上智大学</v>
      </c>
      <c r="J37" s="76">
        <f>IF(ISERROR(VLOOKUP($G37,[1]②順位速記!$B$1:$Q$65536,[1]②順位速記!$B$313,0)),"-",VLOOKUP($G37,[1]②順位速記!$B$1:$Q$65536,[1]②順位速記!$B$313,0))</f>
        <v>41</v>
      </c>
      <c r="K37" s="77">
        <f>IF(ISERROR(VLOOKUP($G37,[1]②順位速記!$B$1:$Q$65536,[1]②順位速記!$B$313-1,0)),"-",VLOOKUP($G37,[1]②順位速記!$B$1:$Q$65536,[1]②順位速記!$B$313-1,0))</f>
        <v>41</v>
      </c>
      <c r="L37" s="78">
        <f>IF(ISERROR(VLOOKUP($G37,[1]②順位速記!$D$1:$Q$65536,[1]②順位速記!$D$313,0)),"-",VLOOKUP($G37,[1]②順位速記!$D$1:$Q$65536,[1]②順位速記!$D$313,0))</f>
        <v>31</v>
      </c>
      <c r="M37" s="79">
        <f>IF(ISERROR(VLOOKUP($G37,[1]②順位速記!$D$1:$Q$65536,[1]②順位速記!$D$313-1,0)),"-",VLOOKUP($G37,[1]②順位速記!$D$1:$Q$65536,[1]②順位速記!$D$313-1,0))</f>
        <v>31</v>
      </c>
      <c r="N37" s="80">
        <f>IF(ISERROR(VLOOKUP($G37,[1]②順位速記!$F$1:$Q$65536,[1]②順位速記!$F$313,0)),"-",VLOOKUP($G37,[1]②順位速記!$F$1:$Q$65536,[1]②順位速記!$F$313,0))</f>
        <v>23</v>
      </c>
      <c r="O37" s="77">
        <f>IF(ISERROR(VLOOKUP($G37,[1]②順位速記!$F$1:$Q$65536,[1]②順位速記!$F$313-1,0)),"-",VLOOKUP($G37,[1]②順位速記!$F$1:$Q$65536,[1]②順位速記!$F$313-1,0))</f>
        <v>23</v>
      </c>
      <c r="P37" s="78">
        <f>IF(ISERROR(VLOOKUP($G37,[1]②順位速記!$H$1:$Q$65536,[1]②順位速記!$H$313,0)),"-",VLOOKUP($G37,[1]②順位速記!$H$1:$Q$65536,[1]②順位速記!$H$313,0))</f>
        <v>50</v>
      </c>
      <c r="Q37" s="79">
        <f>IF(ISERROR(VLOOKUP($G37,[1]②順位速記!$H$1:$Q$65536,[1]②順位速記!$H$313-1,0)),"-",VLOOKUP($G37,[1]②順位速記!$H$1:$Q$65536,[1]②順位速記!$H$313-1,0))</f>
        <v>50</v>
      </c>
      <c r="R37" s="80">
        <f>IF(ISERROR(VLOOKUP($G37,[1]②順位速記!$J$1:$Q$65536,[1]②順位速記!$J$313,0)),"-",VLOOKUP($G37,[1]②順位速記!$J$1:$Q$65536,[1]②順位速記!$J$313,0))</f>
        <v>42</v>
      </c>
      <c r="S37" s="81">
        <f>IF(ISERROR(VLOOKUP($G37,[1]②順位速記!$J$1:$Q$65536,[1]②順位速記!$J$313-1,0)),"-",VLOOKUP($G37,[1]②順位速記!$J$1:$Q$65536,[1]②順位速記!$J$313-1,0))</f>
        <v>42</v>
      </c>
      <c r="T37" s="80">
        <f>IF(ISERROR(VLOOKUP($G37,[1]②順位速記!$L$1:$Q$65536,[1]②順位速記!$L$313,0)),"-",VLOOKUP($G37,[1]②順位速記!$L$1:$Q$65536,[1]②順位速記!$L$313,0))</f>
        <v>28</v>
      </c>
      <c r="U37" s="81">
        <f>IF(ISERROR(VLOOKUP($G37,[1]②順位速記!$L$1:$Q$65536,[1]②順位速記!$L$313-1,0)),"-",VLOOKUP($G37,[1]②順位速記!$L$1:$Q$65536,[1]②順位速記!$L$313-1,0))</f>
        <v>28</v>
      </c>
      <c r="V37" s="78" t="str">
        <f>IF(ISERROR(VLOOKUP($G37,[1]②順位速記!$N$1:$Q$65536,[1]②順位速記!$N$313,0)),"-",VLOOKUP($G37,[1]②順位速記!$N$1:$Q$65536,[1]②順位速記!$N$313,0))</f>
        <v>-</v>
      </c>
      <c r="W37" s="82" t="str">
        <f>IF(ISERROR(VLOOKUP($G37,[1]②順位速記!$N$1:$Q$65536,[1]②順位速記!$N$313-1,0)),"-",VLOOKUP($G37,[1]②順位速記!$N$1:$Q$65536,[1]②順位速記!$N$313-1,0))</f>
        <v>-</v>
      </c>
      <c r="X37" s="83">
        <f t="shared" si="0"/>
        <v>215</v>
      </c>
      <c r="Y37" s="84">
        <f t="shared" si="1"/>
        <v>50</v>
      </c>
      <c r="Z37" s="85">
        <f t="shared" si="2"/>
        <v>165</v>
      </c>
      <c r="AA37" s="66" t="s">
        <v>27</v>
      </c>
      <c r="AB37" s="66" t="s">
        <v>43</v>
      </c>
      <c r="AC37" s="66"/>
      <c r="AD37" s="86" t="e">
        <f t="shared" si="3"/>
        <v>#VALUE!</v>
      </c>
      <c r="AE37" s="87"/>
      <c r="AF37" s="88"/>
      <c r="AH37" s="7"/>
      <c r="AI37" s="7"/>
      <c r="AJ37" s="7"/>
    </row>
    <row r="38" spans="1:36" ht="18.75" customHeight="1">
      <c r="A38" s="47" t="s">
        <v>55</v>
      </c>
      <c r="B38" s="47"/>
      <c r="C38" s="48">
        <v>29</v>
      </c>
      <c r="D38" s="108" t="s">
        <v>77</v>
      </c>
      <c r="E38" s="71" t="str">
        <f>VLOOKUP($H38,[1]①レジスト!$E$1:$P$65536,3,0)</f>
        <v>男</v>
      </c>
      <c r="F38" s="72"/>
      <c r="G38" s="73" t="str">
        <f>VLOOKUP($H38,[1]①レジスト!$E$1:$K$65536,7,0)</f>
        <v>35-9</v>
      </c>
      <c r="H38" s="96" t="s">
        <v>95</v>
      </c>
      <c r="I38" s="75" t="str">
        <f>VLOOKUP($H38,[1]①レジスト!$E$1:$P$65536,6,0)</f>
        <v>同志社大学</v>
      </c>
      <c r="J38" s="76">
        <f>IF(ISERROR(VLOOKUP($G38,[1]②順位速記!$B$1:$Q$65536,[1]②順位速記!$B$313,0)),"-",VLOOKUP($G38,[1]②順位速記!$B$1:$Q$65536,[1]②順位速記!$B$313,0))</f>
        <v>22</v>
      </c>
      <c r="K38" s="77">
        <f>IF(ISERROR(VLOOKUP($G38,[1]②順位速記!$B$1:$Q$65536,[1]②順位速記!$B$313-1,0)),"-",VLOOKUP($G38,[1]②順位速記!$B$1:$Q$65536,[1]②順位速記!$B$313-1,0))</f>
        <v>22</v>
      </c>
      <c r="L38" s="78">
        <f>IF(ISERROR(VLOOKUP($G38,[1]②順位速記!$D$1:$Q$65536,[1]②順位速記!$D$313,0)),"-",VLOOKUP($G38,[1]②順位速記!$D$1:$Q$65536,[1]②順位速記!$D$313,0))</f>
        <v>29</v>
      </c>
      <c r="M38" s="79">
        <f>IF(ISERROR(VLOOKUP($G38,[1]②順位速記!$D$1:$Q$65536,[1]②順位速記!$D$313-1,0)),"-",VLOOKUP($G38,[1]②順位速記!$D$1:$Q$65536,[1]②順位速記!$D$313-1,0))</f>
        <v>29</v>
      </c>
      <c r="N38" s="80">
        <f>IF(ISERROR(VLOOKUP($G38,[1]②順位速記!$F$1:$Q$65536,[1]②順位速記!$F$313,0)),"-",VLOOKUP($G38,[1]②順位速記!$F$1:$Q$65536,[1]②順位速記!$F$313,0))</f>
        <v>41</v>
      </c>
      <c r="O38" s="77">
        <f>IF(ISERROR(VLOOKUP($G38,[1]②順位速記!$F$1:$Q$65536,[1]②順位速記!$F$313-1,0)),"-",VLOOKUP($G38,[1]②順位速記!$F$1:$Q$65536,[1]②順位速記!$F$313-1,0))</f>
        <v>41</v>
      </c>
      <c r="P38" s="78">
        <f>IF(ISERROR(VLOOKUP($G38,[1]②順位速記!$H$1:$Q$65536,[1]②順位速記!$H$313,0)),"-",VLOOKUP($G38,[1]②順位速記!$H$1:$Q$65536,[1]②順位速記!$H$313,0))</f>
        <v>43</v>
      </c>
      <c r="Q38" s="79">
        <f>IF(ISERROR(VLOOKUP($G38,[1]②順位速記!$H$1:$Q$65536,[1]②順位速記!$H$313-1,0)),"-",VLOOKUP($G38,[1]②順位速記!$H$1:$Q$65536,[1]②順位速記!$H$313-1,0))</f>
        <v>43</v>
      </c>
      <c r="R38" s="80">
        <f>IF(ISERROR(VLOOKUP($G38,[1]②順位速記!$J$1:$Q$65536,[1]②順位速記!$J$313,0)),"-",VLOOKUP($G38,[1]②順位速記!$J$1:$Q$65536,[1]②順位速記!$J$313,0))</f>
        <v>33</v>
      </c>
      <c r="S38" s="81">
        <f>IF(ISERROR(VLOOKUP($G38,[1]②順位速記!$J$1:$Q$65536,[1]②順位速記!$J$313-1,0)),"-",VLOOKUP($G38,[1]②順位速記!$J$1:$Q$65536,[1]②順位速記!$J$313-1,0))</f>
        <v>33</v>
      </c>
      <c r="T38" s="80">
        <f>IF(ISERROR(VLOOKUP($G38,[1]②順位速記!$L$1:$Q$65536,[1]②順位速記!$L$313,0)),"-",VLOOKUP($G38,[1]②順位速記!$L$1:$Q$65536,[1]②順位速記!$L$313,0))</f>
        <v>61</v>
      </c>
      <c r="U38" s="81">
        <f>IF(ISERROR(VLOOKUP($G38,[1]②順位速記!$L$1:$Q$65536,[1]②順位速記!$L$313-1,0)),"-",VLOOKUP($G38,[1]②順位速記!$L$1:$Q$65536,[1]②順位速記!$L$313-1,0))</f>
        <v>61</v>
      </c>
      <c r="V38" s="78" t="str">
        <f>IF(ISERROR(VLOOKUP($G38,[1]②順位速記!$N$1:$Q$65536,[1]②順位速記!$N$313,0)),"-",VLOOKUP($G38,[1]②順位速記!$N$1:$Q$65536,[1]②順位速記!$N$313,0))</f>
        <v>-</v>
      </c>
      <c r="W38" s="82" t="str">
        <f>IF(ISERROR(VLOOKUP($G38,[1]②順位速記!$N$1:$Q$65536,[1]②順位速記!$N$313-1,0)),"-",VLOOKUP($G38,[1]②順位速記!$N$1:$Q$65536,[1]②順位速記!$N$313-1,0))</f>
        <v>-</v>
      </c>
      <c r="X38" s="83">
        <f t="shared" si="0"/>
        <v>229</v>
      </c>
      <c r="Y38" s="84">
        <f t="shared" si="1"/>
        <v>61</v>
      </c>
      <c r="Z38" s="85">
        <f t="shared" si="2"/>
        <v>168</v>
      </c>
      <c r="AA38" s="66" t="s">
        <v>96</v>
      </c>
      <c r="AB38" s="66" t="s">
        <v>96</v>
      </c>
      <c r="AC38" s="66"/>
      <c r="AD38" s="86" t="e">
        <f t="shared" si="3"/>
        <v>#VALUE!</v>
      </c>
      <c r="AE38" s="87"/>
      <c r="AF38" s="88"/>
      <c r="AH38" s="7"/>
      <c r="AI38" s="7"/>
      <c r="AJ38" s="7"/>
    </row>
    <row r="39" spans="1:36" ht="18.75" customHeight="1">
      <c r="A39" s="47" t="s">
        <v>57</v>
      </c>
      <c r="B39" s="47"/>
      <c r="C39" s="70">
        <v>28</v>
      </c>
      <c r="D39" s="108" t="s">
        <v>77</v>
      </c>
      <c r="E39" s="71" t="str">
        <f>VLOOKUP($H39,[1]①レジスト!$E$1:$P$65536,3,0)</f>
        <v>男</v>
      </c>
      <c r="F39" s="72"/>
      <c r="G39" s="73" t="str">
        <f>VLOOKUP($H39,[1]①レジスト!$E$1:$K$65536,7,0)</f>
        <v>JPN772</v>
      </c>
      <c r="H39" s="53" t="s">
        <v>97</v>
      </c>
      <c r="I39" s="75" t="str">
        <f>VLOOKUP($H39,[1]①レジスト!$E$1:$P$65536,6,0)</f>
        <v>滋賀県立大学OB</v>
      </c>
      <c r="J39" s="76">
        <f>IF(ISERROR(VLOOKUP($G39,[1]②順位速記!$B$1:$Q$65536,[1]②順位速記!$B$313,0)),"-",VLOOKUP($G39,[1]②順位速記!$B$1:$Q$65536,[1]②順位速記!$B$313,0))</f>
        <v>39</v>
      </c>
      <c r="K39" s="77">
        <f>IF(ISERROR(VLOOKUP($G39,[1]②順位速記!$B$1:$Q$65536,[1]②順位速記!$B$313-1,0)),"-",VLOOKUP($G39,[1]②順位速記!$B$1:$Q$65536,[1]②順位速記!$B$313-1,0))</f>
        <v>39</v>
      </c>
      <c r="L39" s="78">
        <f>IF(ISERROR(VLOOKUP($G39,[1]②順位速記!$D$1:$Q$65536,[1]②順位速記!$D$313,0)),"-",VLOOKUP($G39,[1]②順位速記!$D$1:$Q$65536,[1]②順位速記!$D$313,0))</f>
        <v>45</v>
      </c>
      <c r="M39" s="79">
        <f>IF(ISERROR(VLOOKUP($G39,[1]②順位速記!$D$1:$Q$65536,[1]②順位速記!$D$313-1,0)),"-",VLOOKUP($G39,[1]②順位速記!$D$1:$Q$65536,[1]②順位速記!$D$313-1,0))</f>
        <v>45</v>
      </c>
      <c r="N39" s="80">
        <f>IF(ISERROR(VLOOKUP($G39,[1]②順位速記!$F$1:$Q$65536,[1]②順位速記!$F$313,0)),"-",VLOOKUP($G39,[1]②順位速記!$F$1:$Q$65536,[1]②順位速記!$F$313,0))</f>
        <v>30</v>
      </c>
      <c r="O39" s="77">
        <f>IF(ISERROR(VLOOKUP($G39,[1]②順位速記!$F$1:$Q$65536,[1]②順位速記!$F$313-1,0)),"-",VLOOKUP($G39,[1]②順位速記!$F$1:$Q$65536,[1]②順位速記!$F$313-1,0))</f>
        <v>30</v>
      </c>
      <c r="P39" s="78">
        <f>IF(ISERROR(VLOOKUP($G39,[1]②順位速記!$H$1:$Q$65536,[1]②順位速記!$H$313,0)),"-",VLOOKUP($G39,[1]②順位速記!$H$1:$Q$65536,[1]②順位速記!$H$313,0))</f>
        <v>31</v>
      </c>
      <c r="Q39" s="79">
        <f>IF(ISERROR(VLOOKUP($G39,[1]②順位速記!$H$1:$Q$65536,[1]②順位速記!$H$313-1,0)),"-",VLOOKUP($G39,[1]②順位速記!$H$1:$Q$65536,[1]②順位速記!$H$313-1,0))</f>
        <v>31</v>
      </c>
      <c r="R39" s="80">
        <f>IF(ISERROR(VLOOKUP($G39,[1]②順位速記!$J$1:$Q$65536,[1]②順位速記!$J$313,0)),"-",VLOOKUP($G39,[1]②順位速記!$J$1:$Q$65536,[1]②順位速記!$J$313,0))</f>
        <v>24</v>
      </c>
      <c r="S39" s="81">
        <f>IF(ISERROR(VLOOKUP($G39,[1]②順位速記!$J$1:$Q$65536,[1]②順位速記!$J$313-1,0)),"-",VLOOKUP($G39,[1]②順位速記!$J$1:$Q$65536,[1]②順位速記!$J$313-1,0))</f>
        <v>24</v>
      </c>
      <c r="T39" s="80" t="str">
        <f>IF(ISERROR(VLOOKUP($G39,[1]②順位速記!$L$1:$Q$65536,[1]②順位速記!$L$313,0)),"-",VLOOKUP($G39,[1]②順位速記!$L$1:$Q$65536,[1]②順位速記!$L$313,0))</f>
        <v>BFD</v>
      </c>
      <c r="U39" s="81">
        <f>IF(ISERROR(VLOOKUP($G39,[1]②順位速記!$L$1:$Q$65536,[1]②順位速記!$L$313-1,0)),"-",VLOOKUP($G39,[1]②順位速記!$L$1:$Q$65536,[1]②順位速記!$L$313-1,0))</f>
        <v>193</v>
      </c>
      <c r="V39" s="78" t="str">
        <f>IF(ISERROR(VLOOKUP($G39,[1]②順位速記!$N$1:$Q$65536,[1]②順位速記!$N$313,0)),"-",VLOOKUP($G39,[1]②順位速記!$N$1:$Q$65536,[1]②順位速記!$N$313,0))</f>
        <v>-</v>
      </c>
      <c r="W39" s="82" t="str">
        <f>IF(ISERROR(VLOOKUP($G39,[1]②順位速記!$N$1:$Q$65536,[1]②順位速記!$N$313-1,0)),"-",VLOOKUP($G39,[1]②順位速記!$N$1:$Q$65536,[1]②順位速記!$N$313-1,0))</f>
        <v>-</v>
      </c>
      <c r="X39" s="83">
        <f t="shared" si="0"/>
        <v>362</v>
      </c>
      <c r="Y39" s="84">
        <f t="shared" si="1"/>
        <v>193</v>
      </c>
      <c r="Z39" s="85">
        <f t="shared" si="2"/>
        <v>169</v>
      </c>
      <c r="AA39" s="66" t="s">
        <v>98</v>
      </c>
      <c r="AB39" s="66" t="s">
        <v>98</v>
      </c>
      <c r="AC39" s="66"/>
      <c r="AD39" s="86" t="e">
        <f t="shared" si="3"/>
        <v>#VALUE!</v>
      </c>
      <c r="AE39" s="87"/>
      <c r="AF39" s="88"/>
      <c r="AH39" s="7"/>
      <c r="AI39" s="7"/>
      <c r="AJ39" s="7"/>
    </row>
    <row r="40" spans="1:36" ht="18.75" customHeight="1" thickBot="1">
      <c r="A40" s="47" t="s">
        <v>59</v>
      </c>
      <c r="B40" s="47"/>
      <c r="C40" s="70">
        <v>24</v>
      </c>
      <c r="D40" s="109" t="s">
        <v>99</v>
      </c>
      <c r="E40" s="71" t="str">
        <f>VLOOKUP($H40,[1]①レジスト!$E$1:$P$65536,3,0)</f>
        <v>男</v>
      </c>
      <c r="F40" s="72"/>
      <c r="G40" s="73" t="str">
        <f>VLOOKUP($H40,[1]①レジスト!$E$1:$K$65536,7,0)</f>
        <v>12-50</v>
      </c>
      <c r="H40" s="74" t="s">
        <v>100</v>
      </c>
      <c r="I40" s="75" t="str">
        <f>VLOOKUP($H40,[1]①レジスト!$E$1:$P$65536,6,0)</f>
        <v>京都大学</v>
      </c>
      <c r="J40" s="76">
        <f>IF(ISERROR(VLOOKUP($G40,[1]②順位速記!$B$1:$Q$65536,[1]②順位速記!$B$313,0)),"-",VLOOKUP($G40,[1]②順位速記!$B$1:$Q$65536,[1]②順位速記!$B$313,0))</f>
        <v>27</v>
      </c>
      <c r="K40" s="77">
        <f>IF(ISERROR(VLOOKUP($G40,[1]②順位速記!$B$1:$Q$65536,[1]②順位速記!$B$313-1,0)),"-",VLOOKUP($G40,[1]②順位速記!$B$1:$Q$65536,[1]②順位速記!$B$313-1,0))</f>
        <v>27</v>
      </c>
      <c r="L40" s="78">
        <f>IF(ISERROR(VLOOKUP($G40,[1]②順位速記!$D$1:$Q$65536,[1]②順位速記!$D$313,0)),"-",VLOOKUP($G40,[1]②順位速記!$D$1:$Q$65536,[1]②順位速記!$D$313,0))</f>
        <v>22</v>
      </c>
      <c r="M40" s="79">
        <f>IF(ISERROR(VLOOKUP($G40,[1]②順位速記!$D$1:$Q$65536,[1]②順位速記!$D$313-1,0)),"-",VLOOKUP($G40,[1]②順位速記!$D$1:$Q$65536,[1]②順位速記!$D$313-1,0))</f>
        <v>22</v>
      </c>
      <c r="N40" s="80">
        <f>IF(ISERROR(VLOOKUP($G40,[1]②順位速記!$F$1:$Q$65536,[1]②順位速記!$F$313,0)),"-",VLOOKUP($G40,[1]②順位速記!$F$1:$Q$65536,[1]②順位速記!$F$313,0))</f>
        <v>72</v>
      </c>
      <c r="O40" s="77">
        <f>IF(ISERROR(VLOOKUP($G40,[1]②順位速記!$F$1:$Q$65536,[1]②順位速記!$F$313-1,0)),"-",VLOOKUP($G40,[1]②順位速記!$F$1:$Q$65536,[1]②順位速記!$F$313-1,0))</f>
        <v>72</v>
      </c>
      <c r="P40" s="78">
        <f>IF(ISERROR(VLOOKUP($G40,[1]②順位速記!$H$1:$Q$65536,[1]②順位速記!$H$313,0)),"-",VLOOKUP($G40,[1]②順位速記!$H$1:$Q$65536,[1]②順位速記!$H$313,0))</f>
        <v>28</v>
      </c>
      <c r="Q40" s="79">
        <f>IF(ISERROR(VLOOKUP($G40,[1]②順位速記!$H$1:$Q$65536,[1]②順位速記!$H$313-1,0)),"-",VLOOKUP($G40,[1]②順位速記!$H$1:$Q$65536,[1]②順位速記!$H$313-1,0))</f>
        <v>28</v>
      </c>
      <c r="R40" s="80">
        <f>IF(ISERROR(VLOOKUP($G40,[1]②順位速記!$J$1:$Q$65536,[1]②順位速記!$J$313,0)),"-",VLOOKUP($G40,[1]②順位速記!$J$1:$Q$65536,[1]②順位速記!$J$313,0))</f>
        <v>29</v>
      </c>
      <c r="S40" s="81">
        <f>IF(ISERROR(VLOOKUP($G40,[1]②順位速記!$J$1:$Q$65536,[1]②順位速記!$J$313-1,0)),"-",VLOOKUP($G40,[1]②順位速記!$J$1:$Q$65536,[1]②順位速記!$J$313-1,0))</f>
        <v>29</v>
      </c>
      <c r="T40" s="80">
        <f>IF(ISERROR(VLOOKUP($G40,[1]②順位速記!$L$1:$Q$65536,[1]②順位速記!$L$313,0)),"-",VLOOKUP($G40,[1]②順位速記!$L$1:$Q$65536,[1]②順位速記!$L$313,0))</f>
        <v>118</v>
      </c>
      <c r="U40" s="81">
        <f>IF(ISERROR(VLOOKUP($G40,[1]②順位速記!$L$1:$Q$65536,[1]②順位速記!$L$313-1,0)),"-",VLOOKUP($G40,[1]②順位速記!$L$1:$Q$65536,[1]②順位速記!$L$313-1,0))</f>
        <v>118</v>
      </c>
      <c r="V40" s="78" t="str">
        <f>IF(ISERROR(VLOOKUP($G40,[1]②順位速記!$N$1:$Q$65536,[1]②順位速記!$N$313,0)),"-",VLOOKUP($G40,[1]②順位速記!$N$1:$Q$65536,[1]②順位速記!$N$313,0))</f>
        <v>-</v>
      </c>
      <c r="W40" s="82" t="str">
        <f>IF(ISERROR(VLOOKUP($G40,[1]②順位速記!$N$1:$Q$65536,[1]②順位速記!$N$313-1,0)),"-",VLOOKUP($G40,[1]②順位速記!$N$1:$Q$65536,[1]②順位速記!$N$313-1,0))</f>
        <v>-</v>
      </c>
      <c r="X40" s="83">
        <f t="shared" si="0"/>
        <v>296</v>
      </c>
      <c r="Y40" s="84">
        <f t="shared" si="1"/>
        <v>118</v>
      </c>
      <c r="Z40" s="85">
        <f t="shared" si="2"/>
        <v>178</v>
      </c>
      <c r="AA40" s="66" t="s">
        <v>79</v>
      </c>
      <c r="AB40" s="66" t="s">
        <v>79</v>
      </c>
      <c r="AC40" s="66"/>
      <c r="AD40" s="86" t="e">
        <f t="shared" si="3"/>
        <v>#VALUE!</v>
      </c>
      <c r="AE40" s="87"/>
      <c r="AF40" s="88"/>
      <c r="AH40" s="7"/>
      <c r="AI40" s="7"/>
      <c r="AJ40" s="7"/>
    </row>
    <row r="41" spans="1:36" ht="18.75" customHeight="1">
      <c r="A41" s="47" t="s">
        <v>61</v>
      </c>
      <c r="B41" s="47"/>
      <c r="C41" s="48">
        <v>32</v>
      </c>
      <c r="D41" s="108" t="s">
        <v>77</v>
      </c>
      <c r="E41" s="71" t="str">
        <f>VLOOKUP($H41,[1]①レジスト!$E$1:$P$65536,3,0)</f>
        <v>男</v>
      </c>
      <c r="F41" s="72"/>
      <c r="G41" s="73" t="str">
        <f>VLOOKUP($H41,[1]①レジスト!$E$1:$K$65536,7,0)</f>
        <v>16-0</v>
      </c>
      <c r="H41" s="90" t="s">
        <v>101</v>
      </c>
      <c r="I41" s="91" t="str">
        <f>VLOOKUP($H41,[1]①レジスト!$E$1:$P$65536,6,0)</f>
        <v>甲南大学</v>
      </c>
      <c r="J41" s="76">
        <f>IF(ISERROR(VLOOKUP($G41,[1]②順位速記!$B$1:$Q$65536,[1]②順位速記!$B$313,0)),"-",VLOOKUP($G41,[1]②順位速記!$B$1:$Q$65536,[1]②順位速記!$B$313,0))</f>
        <v>17</v>
      </c>
      <c r="K41" s="77">
        <f>IF(ISERROR(VLOOKUP($G41,[1]②順位速記!$B$1:$Q$65536,[1]②順位速記!$B$313-1,0)),"-",VLOOKUP($G41,[1]②順位速記!$B$1:$Q$65536,[1]②順位速記!$B$313-1,0))</f>
        <v>17</v>
      </c>
      <c r="L41" s="78">
        <f>IF(ISERROR(VLOOKUP($G41,[1]②順位速記!$D$1:$Q$65536,[1]②順位速記!$D$313,0)),"-",VLOOKUP($G41,[1]②順位速記!$D$1:$Q$65536,[1]②順位速記!$D$313,0))</f>
        <v>32</v>
      </c>
      <c r="M41" s="79">
        <f>IF(ISERROR(VLOOKUP($G41,[1]②順位速記!$D$1:$Q$65536,[1]②順位速記!$D$313-1,0)),"-",VLOOKUP($G41,[1]②順位速記!$D$1:$Q$65536,[1]②順位速記!$D$313-1,0))</f>
        <v>32</v>
      </c>
      <c r="N41" s="80">
        <f>IF(ISERROR(VLOOKUP($G41,[1]②順位速記!$F$1:$Q$65536,[1]②順位速記!$F$313,0)),"-",VLOOKUP($G41,[1]②順位速記!$F$1:$Q$65536,[1]②順位速記!$F$313,0))</f>
        <v>44</v>
      </c>
      <c r="O41" s="77">
        <f>IF(ISERROR(VLOOKUP($G41,[1]②順位速記!$F$1:$Q$65536,[1]②順位速記!$F$313-1,0)),"-",VLOOKUP($G41,[1]②順位速記!$F$1:$Q$65536,[1]②順位速記!$F$313-1,0))</f>
        <v>44</v>
      </c>
      <c r="P41" s="78">
        <f>IF(ISERROR(VLOOKUP($G41,[1]②順位速記!$H$1:$Q$65536,[1]②順位速記!$H$313,0)),"-",VLOOKUP($G41,[1]②順位速記!$H$1:$Q$65536,[1]②順位速記!$H$313,0))</f>
        <v>38</v>
      </c>
      <c r="Q41" s="79">
        <f>IF(ISERROR(VLOOKUP($G41,[1]②順位速記!$H$1:$Q$65536,[1]②順位速記!$H$313-1,0)),"-",VLOOKUP($G41,[1]②順位速記!$H$1:$Q$65536,[1]②順位速記!$H$313-1,0))</f>
        <v>38</v>
      </c>
      <c r="R41" s="80">
        <f>IF(ISERROR(VLOOKUP($G41,[1]②順位速記!$J$1:$Q$65536,[1]②順位速記!$J$313,0)),"-",VLOOKUP($G41,[1]②順位速記!$J$1:$Q$65536,[1]②順位速記!$J$313,0))</f>
        <v>50</v>
      </c>
      <c r="S41" s="81">
        <f>IF(ISERROR(VLOOKUP($G41,[1]②順位速記!$J$1:$Q$65536,[1]②順位速記!$J$313-1,0)),"-",VLOOKUP($G41,[1]②順位速記!$J$1:$Q$65536,[1]②順位速記!$J$313-1,0))</f>
        <v>50</v>
      </c>
      <c r="T41" s="80" t="str">
        <f>IF(ISERROR(VLOOKUP($G41,[1]②順位速記!$L$1:$Q$65536,[1]②順位速記!$L$313,0)),"-",VLOOKUP($G41,[1]②順位速記!$L$1:$Q$65536,[1]②順位速記!$L$313,0))</f>
        <v>RET</v>
      </c>
      <c r="U41" s="81">
        <f>IF(ISERROR(VLOOKUP($G41,[1]②順位速記!$L$1:$Q$65536,[1]②順位速記!$L$313-1,0)),"-",VLOOKUP($G41,[1]②順位速記!$L$1:$Q$65536,[1]②順位速記!$L$313-1,0))</f>
        <v>193</v>
      </c>
      <c r="V41" s="78" t="str">
        <f>IF(ISERROR(VLOOKUP($G41,[1]②順位速記!$N$1:$Q$65536,[1]②順位速記!$N$313,0)),"-",VLOOKUP($G41,[1]②順位速記!$N$1:$Q$65536,[1]②順位速記!$N$313,0))</f>
        <v>-</v>
      </c>
      <c r="W41" s="82" t="str">
        <f>IF(ISERROR(VLOOKUP($G41,[1]②順位速記!$N$1:$Q$65536,[1]②順位速記!$N$313-1,0)),"-",VLOOKUP($G41,[1]②順位速記!$N$1:$Q$65536,[1]②順位速記!$N$313-1,0))</f>
        <v>-</v>
      </c>
      <c r="X41" s="83">
        <f t="shared" si="0"/>
        <v>374</v>
      </c>
      <c r="Y41" s="84">
        <f t="shared" si="1"/>
        <v>193</v>
      </c>
      <c r="Z41" s="85">
        <f t="shared" si="2"/>
        <v>181</v>
      </c>
      <c r="AA41" s="66" t="s">
        <v>79</v>
      </c>
      <c r="AB41" s="66" t="s">
        <v>79</v>
      </c>
      <c r="AC41" s="66"/>
      <c r="AD41" s="86" t="e">
        <f t="shared" si="3"/>
        <v>#VALUE!</v>
      </c>
      <c r="AE41" s="87"/>
      <c r="AF41" s="92"/>
      <c r="AH41" s="7"/>
      <c r="AI41" s="7"/>
      <c r="AJ41" s="7"/>
    </row>
    <row r="42" spans="1:36" ht="18.75" customHeight="1">
      <c r="A42" s="47" t="s">
        <v>102</v>
      </c>
      <c r="B42" s="47"/>
      <c r="C42" s="70">
        <v>40</v>
      </c>
      <c r="D42" s="89" t="s">
        <v>77</v>
      </c>
      <c r="E42" s="71" t="str">
        <f>VLOOKUP($H42,[1]①レジスト!$E$1:$P$65536,3,0)</f>
        <v>男</v>
      </c>
      <c r="F42" s="72"/>
      <c r="G42" s="73" t="str">
        <f>VLOOKUP($H42,[1]①レジスト!$E$1:$K$65536,7,0)</f>
        <v>12-8</v>
      </c>
      <c r="H42" s="100" t="s">
        <v>103</v>
      </c>
      <c r="I42" s="91" t="str">
        <f>VLOOKUP($H42,[1]①レジスト!$E$1:$P$65536,6,0)</f>
        <v>京都大学</v>
      </c>
      <c r="J42" s="76">
        <f>IF(ISERROR(VLOOKUP($G42,[1]②順位速記!$B$1:$Q$65536,[1]②順位速記!$B$313,0)),"-",VLOOKUP($G42,[1]②順位速記!$B$1:$Q$65536,[1]②順位速記!$B$313,0))</f>
        <v>60</v>
      </c>
      <c r="K42" s="77">
        <f>IF(ISERROR(VLOOKUP($G42,[1]②順位速記!$B$1:$Q$65536,[1]②順位速記!$B$313-1,0)),"-",VLOOKUP($G42,[1]②順位速記!$B$1:$Q$65536,[1]②順位速記!$B$313-1,0))</f>
        <v>60</v>
      </c>
      <c r="L42" s="78">
        <f>IF(ISERROR(VLOOKUP($G42,[1]②順位速記!$D$1:$Q$65536,[1]②順位速記!$D$313,0)),"-",VLOOKUP($G42,[1]②順位速記!$D$1:$Q$65536,[1]②順位速記!$D$313,0))</f>
        <v>27</v>
      </c>
      <c r="M42" s="79">
        <f>IF(ISERROR(VLOOKUP($G42,[1]②順位速記!$D$1:$Q$65536,[1]②順位速記!$D$313-1,0)),"-",VLOOKUP($G42,[1]②順位速記!$D$1:$Q$65536,[1]②順位速記!$D$313-1,0))</f>
        <v>27</v>
      </c>
      <c r="N42" s="80">
        <f>IF(ISERROR(VLOOKUP($G42,[1]②順位速記!$F$1:$Q$65536,[1]②順位速記!$F$313,0)),"-",VLOOKUP($G42,[1]②順位速記!$F$1:$Q$65536,[1]②順位速記!$F$313,0))</f>
        <v>119</v>
      </c>
      <c r="O42" s="77">
        <f>IF(ISERROR(VLOOKUP($G42,[1]②順位速記!$F$1:$Q$65536,[1]②順位速記!$F$313-1,0)),"-",VLOOKUP($G42,[1]②順位速記!$F$1:$Q$65536,[1]②順位速記!$F$313-1,0))</f>
        <v>119</v>
      </c>
      <c r="P42" s="78">
        <f>IF(ISERROR(VLOOKUP($G42,[1]②順位速記!$H$1:$Q$65536,[1]②順位速記!$H$313,0)),"-",VLOOKUP($G42,[1]②順位速記!$H$1:$Q$65536,[1]②順位速記!$H$313,0))</f>
        <v>44</v>
      </c>
      <c r="Q42" s="79">
        <f>IF(ISERROR(VLOOKUP($G42,[1]②順位速記!$H$1:$Q$65536,[1]②順位速記!$H$313-1,0)),"-",VLOOKUP($G42,[1]②順位速記!$H$1:$Q$65536,[1]②順位速記!$H$313-1,0))</f>
        <v>44</v>
      </c>
      <c r="R42" s="80">
        <f>IF(ISERROR(VLOOKUP($G42,[1]②順位速記!$J$1:$Q$65536,[1]②順位速記!$J$313,0)),"-",VLOOKUP($G42,[1]②順位速記!$J$1:$Q$65536,[1]②順位速記!$J$313,0))</f>
        <v>25</v>
      </c>
      <c r="S42" s="81">
        <f>IF(ISERROR(VLOOKUP($G42,[1]②順位速記!$J$1:$Q$65536,[1]②順位速記!$J$313-1,0)),"-",VLOOKUP($G42,[1]②順位速記!$J$1:$Q$65536,[1]②順位速記!$J$313-1,0))</f>
        <v>25</v>
      </c>
      <c r="T42" s="80">
        <f>IF(ISERROR(VLOOKUP($G42,[1]②順位速記!$L$1:$Q$65536,[1]②順位速記!$L$313,0)),"-",VLOOKUP($G42,[1]②順位速記!$L$1:$Q$65536,[1]②順位速記!$L$313,0))</f>
        <v>36</v>
      </c>
      <c r="U42" s="81">
        <f>IF(ISERROR(VLOOKUP($G42,[1]②順位速記!$L$1:$Q$65536,[1]②順位速記!$L$313-1,0)),"-",VLOOKUP($G42,[1]②順位速記!$L$1:$Q$65536,[1]②順位速記!$L$313-1,0))</f>
        <v>36</v>
      </c>
      <c r="V42" s="78" t="str">
        <f>IF(ISERROR(VLOOKUP($G42,[1]②順位速記!$N$1:$Q$65536,[1]②順位速記!$N$313,0)),"-",VLOOKUP($G42,[1]②順位速記!$N$1:$Q$65536,[1]②順位速記!$N$313,0))</f>
        <v>-</v>
      </c>
      <c r="W42" s="82" t="str">
        <f>IF(ISERROR(VLOOKUP($G42,[1]②順位速記!$N$1:$Q$65536,[1]②順位速記!$N$313-1,0)),"-",VLOOKUP($G42,[1]②順位速記!$N$1:$Q$65536,[1]②順位速記!$N$313-1,0))</f>
        <v>-</v>
      </c>
      <c r="X42" s="83">
        <f t="shared" si="0"/>
        <v>311</v>
      </c>
      <c r="Y42" s="84">
        <f t="shared" si="1"/>
        <v>119</v>
      </c>
      <c r="Z42" s="85">
        <f t="shared" si="2"/>
        <v>192</v>
      </c>
      <c r="AA42" s="66" t="s">
        <v>79</v>
      </c>
      <c r="AB42" s="66" t="s">
        <v>79</v>
      </c>
      <c r="AC42" s="66"/>
      <c r="AD42" s="86" t="e">
        <f t="shared" si="3"/>
        <v>#VALUE!</v>
      </c>
      <c r="AE42" s="87"/>
      <c r="AF42" s="92"/>
      <c r="AH42" s="7"/>
      <c r="AI42" s="7"/>
      <c r="AJ42" s="7"/>
    </row>
    <row r="43" spans="1:36" ht="18.75" customHeight="1" thickBot="1">
      <c r="A43" s="47" t="s">
        <v>104</v>
      </c>
      <c r="B43" s="47"/>
      <c r="C43" s="70">
        <v>38</v>
      </c>
      <c r="D43" s="108" t="s">
        <v>82</v>
      </c>
      <c r="E43" s="71" t="str">
        <f>VLOOKUP($H43,[1]①レジスト!$E$1:$P$65536,3,0)</f>
        <v>男</v>
      </c>
      <c r="F43" s="93"/>
      <c r="G43" s="73" t="str">
        <f>VLOOKUP($H43,[1]①レジスト!$E$1:$K$65536,7,0)</f>
        <v>46-1</v>
      </c>
      <c r="H43" s="90" t="s">
        <v>105</v>
      </c>
      <c r="I43" s="94" t="str">
        <f>VLOOKUP($H43,[1]①レジスト!$E$1:$P$65536,6,0)</f>
        <v>明治大学</v>
      </c>
      <c r="J43" s="76">
        <f>IF(ISERROR(VLOOKUP($G43,[1]②順位速記!$B$1:$Q$65536,[1]②順位速記!$B$313,0)),"-",VLOOKUP($G43,[1]②順位速記!$B$1:$Q$65536,[1]②順位速記!$B$313,0))</f>
        <v>23</v>
      </c>
      <c r="K43" s="77">
        <f>IF(ISERROR(VLOOKUP($G43,[1]②順位速記!$B$1:$Q$65536,[1]②順位速記!$B$313-1,0)),"-",VLOOKUP($G43,[1]②順位速記!$B$1:$Q$65536,[1]②順位速記!$B$313-1,0))</f>
        <v>23</v>
      </c>
      <c r="L43" s="78">
        <f>IF(ISERROR(VLOOKUP($G43,[1]②順位速記!$D$1:$Q$65536,[1]②順位速記!$D$313,0)),"-",VLOOKUP($G43,[1]②順位速記!$D$1:$Q$65536,[1]②順位速記!$D$313,0))</f>
        <v>44</v>
      </c>
      <c r="M43" s="79">
        <f>IF(ISERROR(VLOOKUP($G43,[1]②順位速記!$D$1:$Q$65536,[1]②順位速記!$D$313-1,0)),"-",VLOOKUP($G43,[1]②順位速記!$D$1:$Q$65536,[1]②順位速記!$D$313-1,0))</f>
        <v>44</v>
      </c>
      <c r="N43" s="80">
        <f>IF(ISERROR(VLOOKUP($G43,[1]②順位速記!$F$1:$Q$65536,[1]②順位速記!$F$313,0)),"-",VLOOKUP($G43,[1]②順位速記!$F$1:$Q$65536,[1]②順位速記!$F$313,0))</f>
        <v>55</v>
      </c>
      <c r="O43" s="77">
        <f>IF(ISERROR(VLOOKUP($G43,[1]②順位速記!$F$1:$Q$65536,[1]②順位速記!$F$313-1,0)),"-",VLOOKUP($G43,[1]②順位速記!$F$1:$Q$65536,[1]②順位速記!$F$313-1,0))</f>
        <v>55</v>
      </c>
      <c r="P43" s="78">
        <f>IF(ISERROR(VLOOKUP($G43,[1]②順位速記!$H$1:$Q$65536,[1]②順位速記!$H$313,0)),"-",VLOOKUP($G43,[1]②順位速記!$H$1:$Q$65536,[1]②順位速記!$H$313,0))</f>
        <v>108</v>
      </c>
      <c r="Q43" s="79">
        <f>IF(ISERROR(VLOOKUP($G43,[1]②順位速記!$H$1:$Q$65536,[1]②順位速記!$H$313-1,0)),"-",VLOOKUP($G43,[1]②順位速記!$H$1:$Q$65536,[1]②順位速記!$H$313-1,0))</f>
        <v>108</v>
      </c>
      <c r="R43" s="80">
        <f>IF(ISERROR(VLOOKUP($G43,[1]②順位速記!$J$1:$Q$65536,[1]②順位速記!$J$313,0)),"-",VLOOKUP($G43,[1]②順位速記!$J$1:$Q$65536,[1]②順位速記!$J$313,0))</f>
        <v>28</v>
      </c>
      <c r="S43" s="81">
        <f>IF(ISERROR(VLOOKUP($G43,[1]②順位速記!$J$1:$Q$65536,[1]②順位速記!$J$313-1,0)),"-",VLOOKUP($G43,[1]②順位速記!$J$1:$Q$65536,[1]②順位速記!$J$313-1,0))</f>
        <v>28</v>
      </c>
      <c r="T43" s="80">
        <f>IF(ISERROR(VLOOKUP($G43,[1]②順位速記!$L$1:$Q$65536,[1]②順位速記!$L$313,0)),"-",VLOOKUP($G43,[1]②順位速記!$L$1:$Q$65536,[1]②順位速記!$L$313,0))</f>
        <v>47</v>
      </c>
      <c r="U43" s="81">
        <f>IF(ISERROR(VLOOKUP($G43,[1]②順位速記!$L$1:$Q$65536,[1]②順位速記!$L$313-1,0)),"-",VLOOKUP($G43,[1]②順位速記!$L$1:$Q$65536,[1]②順位速記!$L$313-1,0))</f>
        <v>47</v>
      </c>
      <c r="V43" s="78" t="str">
        <f>IF(ISERROR(VLOOKUP($G43,[1]②順位速記!$N$1:$Q$65536,[1]②順位速記!$N$313,0)),"-",VLOOKUP($G43,[1]②順位速記!$N$1:$Q$65536,[1]②順位速記!$N$313,0))</f>
        <v>-</v>
      </c>
      <c r="W43" s="82" t="str">
        <f>IF(ISERROR(VLOOKUP($G43,[1]②順位速記!$N$1:$Q$65536,[1]②順位速記!$N$313-1,0)),"-",VLOOKUP($G43,[1]②順位速記!$N$1:$Q$65536,[1]②順位速記!$N$313-1,0))</f>
        <v>-</v>
      </c>
      <c r="X43" s="83">
        <f t="shared" si="0"/>
        <v>305</v>
      </c>
      <c r="Y43" s="84">
        <f t="shared" si="1"/>
        <v>108</v>
      </c>
      <c r="Z43" s="85">
        <f t="shared" si="2"/>
        <v>197</v>
      </c>
      <c r="AA43" s="65" t="s">
        <v>27</v>
      </c>
      <c r="AB43" s="66" t="s">
        <v>43</v>
      </c>
      <c r="AC43" s="66"/>
      <c r="AD43" s="86" t="e">
        <f t="shared" si="3"/>
        <v>#VALUE!</v>
      </c>
      <c r="AE43" s="87"/>
      <c r="AF43" s="92"/>
      <c r="AH43" s="7"/>
      <c r="AI43" s="7"/>
      <c r="AJ43" s="7"/>
    </row>
    <row r="44" spans="1:36" ht="18.75" customHeight="1">
      <c r="A44" s="47" t="s">
        <v>106</v>
      </c>
      <c r="B44" s="47"/>
      <c r="C44" s="48">
        <v>25</v>
      </c>
      <c r="D44" s="111" t="s">
        <v>107</v>
      </c>
      <c r="E44" s="71" t="str">
        <f>VLOOKUP($H44,[1]①レジスト!$E$1:$P$65536,3,0)</f>
        <v>男</v>
      </c>
      <c r="F44" s="72"/>
      <c r="G44" s="73" t="str">
        <f>VLOOKUP($H44,[1]①レジスト!$E$1:$K$65536,7,0)</f>
        <v>35-8</v>
      </c>
      <c r="H44" s="96" t="s">
        <v>108</v>
      </c>
      <c r="I44" s="75" t="str">
        <f>VLOOKUP($H44,[1]①レジスト!$E$1:$P$65536,6,0)</f>
        <v>同志社大学</v>
      </c>
      <c r="J44" s="76">
        <f>IF(ISERROR(VLOOKUP($G44,[1]②順位速記!$B$1:$Q$65536,[1]②順位速記!$B$313,0)),"-",VLOOKUP($G44,[1]②順位速記!$B$1:$Q$65536,[1]②順位速記!$B$313,0))</f>
        <v>38</v>
      </c>
      <c r="K44" s="77">
        <f>IF(ISERROR(VLOOKUP($G44,[1]②順位速記!$B$1:$Q$65536,[1]②順位速記!$B$313-1,0)),"-",VLOOKUP($G44,[1]②順位速記!$B$1:$Q$65536,[1]②順位速記!$B$313-1,0))</f>
        <v>38</v>
      </c>
      <c r="L44" s="78">
        <f>IF(ISERROR(VLOOKUP($G44,[1]②順位速記!$D$1:$Q$65536,[1]②順位速記!$D$313,0)),"-",VLOOKUP($G44,[1]②順位速記!$D$1:$Q$65536,[1]②順位速記!$D$313,0))</f>
        <v>36</v>
      </c>
      <c r="M44" s="79">
        <f>IF(ISERROR(VLOOKUP($G44,[1]②順位速記!$D$1:$Q$65536,[1]②順位速記!$D$313-1,0)),"-",VLOOKUP($G44,[1]②順位速記!$D$1:$Q$65536,[1]②順位速記!$D$313-1,0))</f>
        <v>36</v>
      </c>
      <c r="N44" s="80">
        <f>IF(ISERROR(VLOOKUP($G44,[1]②順位速記!$F$1:$Q$65536,[1]②順位速記!$F$313,0)),"-",VLOOKUP($G44,[1]②順位速記!$F$1:$Q$65536,[1]②順位速記!$F$313,0))</f>
        <v>105</v>
      </c>
      <c r="O44" s="77">
        <f>IF(ISERROR(VLOOKUP($G44,[1]②順位速記!$F$1:$Q$65536,[1]②順位速記!$F$313-1,0)),"-",VLOOKUP($G44,[1]②順位速記!$F$1:$Q$65536,[1]②順位速記!$F$313-1,0))</f>
        <v>105</v>
      </c>
      <c r="P44" s="78">
        <f>IF(ISERROR(VLOOKUP($G44,[1]②順位速記!$H$1:$Q$65536,[1]②順位速記!$H$313,0)),"-",VLOOKUP($G44,[1]②順位速記!$H$1:$Q$65536,[1]②順位速記!$H$313,0))</f>
        <v>11</v>
      </c>
      <c r="Q44" s="79">
        <f>IF(ISERROR(VLOOKUP($G44,[1]②順位速記!$H$1:$Q$65536,[1]②順位速記!$H$313-1,0)),"-",VLOOKUP($G44,[1]②順位速記!$H$1:$Q$65536,[1]②順位速記!$H$313-1,0))</f>
        <v>11</v>
      </c>
      <c r="R44" s="80">
        <f>IF(ISERROR(VLOOKUP($G44,[1]②順位速記!$J$1:$Q$65536,[1]②順位速記!$J$313,0)),"-",VLOOKUP($G44,[1]②順位速記!$J$1:$Q$65536,[1]②順位速記!$J$313,0))</f>
        <v>23</v>
      </c>
      <c r="S44" s="81">
        <f>IF(ISERROR(VLOOKUP($G44,[1]②順位速記!$J$1:$Q$65536,[1]②順位速記!$J$313-1,0)),"-",VLOOKUP($G44,[1]②順位速記!$J$1:$Q$65536,[1]②順位速記!$J$313-1,0))</f>
        <v>23</v>
      </c>
      <c r="T44" s="80">
        <f>IF(ISERROR(VLOOKUP($G44,[1]②順位速記!$L$1:$Q$65536,[1]②順位速記!$L$313,0)),"-",VLOOKUP($G44,[1]②順位速記!$L$1:$Q$65536,[1]②順位速記!$L$313,0))</f>
        <v>98</v>
      </c>
      <c r="U44" s="81">
        <f>IF(ISERROR(VLOOKUP($G44,[1]②順位速記!$L$1:$Q$65536,[1]②順位速記!$L$313-1,0)),"-",VLOOKUP($G44,[1]②順位速記!$L$1:$Q$65536,[1]②順位速記!$L$313-1,0))</f>
        <v>98</v>
      </c>
      <c r="V44" s="78" t="str">
        <f>IF(ISERROR(VLOOKUP($G44,[1]②順位速記!$N$1:$Q$65536,[1]②順位速記!$N$313,0)),"-",VLOOKUP($G44,[1]②順位速記!$N$1:$Q$65536,[1]②順位速記!$N$313,0))</f>
        <v>-</v>
      </c>
      <c r="W44" s="82" t="str">
        <f>IF(ISERROR(VLOOKUP($G44,[1]②順位速記!$N$1:$Q$65536,[1]②順位速記!$N$313-1,0)),"-",VLOOKUP($G44,[1]②順位速記!$N$1:$Q$65536,[1]②順位速記!$N$313-1,0))</f>
        <v>-</v>
      </c>
      <c r="X44" s="83">
        <f t="shared" si="0"/>
        <v>311</v>
      </c>
      <c r="Y44" s="84">
        <f t="shared" si="1"/>
        <v>105</v>
      </c>
      <c r="Z44" s="85">
        <f t="shared" si="2"/>
        <v>206</v>
      </c>
      <c r="AA44" s="65" t="s">
        <v>79</v>
      </c>
      <c r="AB44" s="66" t="s">
        <v>79</v>
      </c>
      <c r="AC44" s="66"/>
      <c r="AD44" s="86" t="e">
        <f t="shared" si="3"/>
        <v>#VALUE!</v>
      </c>
      <c r="AE44" s="87"/>
      <c r="AF44" s="88"/>
      <c r="AH44" s="7"/>
      <c r="AI44" s="7"/>
      <c r="AJ44" s="7"/>
    </row>
    <row r="45" spans="1:36" ht="18.75" customHeight="1">
      <c r="A45" s="47" t="s">
        <v>109</v>
      </c>
      <c r="B45" s="47"/>
      <c r="C45" s="70">
        <v>37</v>
      </c>
      <c r="D45" s="112" t="s">
        <v>110</v>
      </c>
      <c r="E45" s="71" t="str">
        <f>VLOOKUP($H45,[1]①レジスト!$E$1:$P$65536,3,0)</f>
        <v>男</v>
      </c>
      <c r="F45" s="72"/>
      <c r="G45" s="73" t="str">
        <f>VLOOKUP($H45,[1]①レジスト!$E$1:$K$65536,7,0)</f>
        <v>JPN-174</v>
      </c>
      <c r="H45" s="74" t="s">
        <v>111</v>
      </c>
      <c r="I45" s="75" t="str">
        <f>VLOOKUP($H45,[1]①レジスト!$E$1:$P$65536,6,0)</f>
        <v>Kaya</v>
      </c>
      <c r="J45" s="76">
        <f>IF(ISERROR(VLOOKUP($G45,[1]②順位速記!$B$1:$Q$65536,[1]②順位速記!$B$313,0)),"-",VLOOKUP($G45,[1]②順位速記!$B$1:$Q$65536,[1]②順位速記!$B$313,0))</f>
        <v>53</v>
      </c>
      <c r="K45" s="77">
        <f>IF(ISERROR(VLOOKUP($G45,[1]②順位速記!$B$1:$Q$65536,[1]②順位速記!$B$313-1,0)),"-",VLOOKUP($G45,[1]②順位速記!$B$1:$Q$65536,[1]②順位速記!$B$313-1,0))</f>
        <v>53</v>
      </c>
      <c r="L45" s="78" t="str">
        <f>IF(ISERROR(VLOOKUP($G45,[1]②順位速記!$D$1:$Q$65536,[1]②順位速記!$D$313,0)),"-",VLOOKUP($G45,[1]②順位速記!$D$1:$Q$65536,[1]②順位速記!$D$313,0))</f>
        <v>BFD</v>
      </c>
      <c r="M45" s="79">
        <f>IF(ISERROR(VLOOKUP($G45,[1]②順位速記!$D$1:$Q$65536,[1]②順位速記!$D$313-1,0)),"-",VLOOKUP($G45,[1]②順位速記!$D$1:$Q$65536,[1]②順位速記!$D$313-1,0))</f>
        <v>193</v>
      </c>
      <c r="N45" s="80">
        <f>IF(ISERROR(VLOOKUP($G45,[1]②順位速記!$F$1:$Q$65536,[1]②順位速記!$F$313,0)),"-",VLOOKUP($G45,[1]②順位速記!$F$1:$Q$65536,[1]②順位速記!$F$313,0))</f>
        <v>11</v>
      </c>
      <c r="O45" s="77">
        <f>IF(ISERROR(VLOOKUP($G45,[1]②順位速記!$F$1:$Q$65536,[1]②順位速記!$F$313-1,0)),"-",VLOOKUP($G45,[1]②順位速記!$F$1:$Q$65536,[1]②順位速記!$F$313-1,0))</f>
        <v>11</v>
      </c>
      <c r="P45" s="78">
        <f>IF(ISERROR(VLOOKUP($G45,[1]②順位速記!$H$1:$Q$65536,[1]②順位速記!$H$313,0)),"-",VLOOKUP($G45,[1]②順位速記!$H$1:$Q$65536,[1]②順位速記!$H$313,0))</f>
        <v>15</v>
      </c>
      <c r="Q45" s="79">
        <f>IF(ISERROR(VLOOKUP($G45,[1]②順位速記!$H$1:$Q$65536,[1]②順位速記!$H$313-1,0)),"-",VLOOKUP($G45,[1]②順位速記!$H$1:$Q$65536,[1]②順位速記!$H$313-1,0))</f>
        <v>15</v>
      </c>
      <c r="R45" s="80">
        <f>IF(ISERROR(VLOOKUP($G45,[1]②順位速記!$J$1:$Q$65536,[1]②順位速記!$J$313,0)),"-",VLOOKUP($G45,[1]②順位速記!$J$1:$Q$65536,[1]②順位速記!$J$313,0))</f>
        <v>67</v>
      </c>
      <c r="S45" s="81">
        <f>IF(ISERROR(VLOOKUP($G45,[1]②順位速記!$J$1:$Q$65536,[1]②順位速記!$J$313-1,0)),"-",VLOOKUP($G45,[1]②順位速記!$J$1:$Q$65536,[1]②順位速記!$J$313-1,0))</f>
        <v>67</v>
      </c>
      <c r="T45" s="80">
        <f>IF(ISERROR(VLOOKUP($G45,[1]②順位速記!$L$1:$Q$65536,[1]②順位速記!$L$313,0)),"-",VLOOKUP($G45,[1]②順位速記!$L$1:$Q$65536,[1]②順位速記!$L$313,0))</f>
        <v>62</v>
      </c>
      <c r="U45" s="81">
        <f>IF(ISERROR(VLOOKUP($G45,[1]②順位速記!$L$1:$Q$65536,[1]②順位速記!$L$313-1,0)),"-",VLOOKUP($G45,[1]②順位速記!$L$1:$Q$65536,[1]②順位速記!$L$313-1,0))</f>
        <v>62</v>
      </c>
      <c r="V45" s="78" t="str">
        <f>IF(ISERROR(VLOOKUP($G45,[1]②順位速記!$N$1:$Q$65536,[1]②順位速記!$N$313,0)),"-",VLOOKUP($G45,[1]②順位速記!$N$1:$Q$65536,[1]②順位速記!$N$313,0))</f>
        <v>-</v>
      </c>
      <c r="W45" s="82" t="str">
        <f>IF(ISERROR(VLOOKUP($G45,[1]②順位速記!$N$1:$Q$65536,[1]②順位速記!$N$313-1,0)),"-",VLOOKUP($G45,[1]②順位速記!$N$1:$Q$65536,[1]②順位速記!$N$313-1,0))</f>
        <v>-</v>
      </c>
      <c r="X45" s="83">
        <f t="shared" si="0"/>
        <v>401</v>
      </c>
      <c r="Y45" s="84">
        <f t="shared" si="1"/>
        <v>193</v>
      </c>
      <c r="Z45" s="85">
        <f t="shared" si="2"/>
        <v>208</v>
      </c>
      <c r="AA45" s="65" t="s">
        <v>27</v>
      </c>
      <c r="AB45" s="66"/>
      <c r="AC45" s="66"/>
      <c r="AD45" s="86" t="e">
        <f t="shared" si="3"/>
        <v>#VALUE!</v>
      </c>
      <c r="AE45" s="87"/>
      <c r="AF45" s="88"/>
      <c r="AH45" s="7"/>
      <c r="AI45" s="7"/>
      <c r="AJ45" s="7"/>
    </row>
    <row r="46" spans="1:36" ht="18.75" customHeight="1">
      <c r="A46" s="47" t="s">
        <v>112</v>
      </c>
      <c r="B46" s="47"/>
      <c r="C46" s="70">
        <v>54</v>
      </c>
      <c r="D46" s="108" t="s">
        <v>77</v>
      </c>
      <c r="E46" s="71" t="str">
        <f>VLOOKUP($H46,[1]①レジスト!$E$1:$P$65536,3,0)</f>
        <v>男</v>
      </c>
      <c r="F46" s="72"/>
      <c r="G46" s="73" t="str">
        <f>VLOOKUP($H46,[1]①レジスト!$E$1:$K$65536,7,0)</f>
        <v>15-1</v>
      </c>
      <c r="H46" s="96" t="s">
        <v>113</v>
      </c>
      <c r="I46" s="91" t="str">
        <f>VLOOKUP($H46,[1]①レジスト!$E$1:$P$65536,6,0)</f>
        <v>慶応大学</v>
      </c>
      <c r="J46" s="76">
        <f>IF(ISERROR(VLOOKUP($G46,[1]②順位速記!$B$1:$Q$65536,[1]②順位速記!$B$313,0)),"-",VLOOKUP($G46,[1]②順位速記!$B$1:$Q$65536,[1]②順位速記!$B$313,0))</f>
        <v>48</v>
      </c>
      <c r="K46" s="77">
        <f>IF(ISERROR(VLOOKUP($G46,[1]②順位速記!$B$1:$Q$65536,[1]②順位速記!$B$313-1,0)),"-",VLOOKUP($G46,[1]②順位速記!$B$1:$Q$65536,[1]②順位速記!$B$313-1,0))</f>
        <v>48</v>
      </c>
      <c r="L46" s="78">
        <f>IF(ISERROR(VLOOKUP($G46,[1]②順位速記!$D$1:$Q$65536,[1]②順位速記!$D$313,0)),"-",VLOOKUP($G46,[1]②順位速記!$D$1:$Q$65536,[1]②順位速記!$D$313,0))</f>
        <v>65</v>
      </c>
      <c r="M46" s="79">
        <f>IF(ISERROR(VLOOKUP($G46,[1]②順位速記!$D$1:$Q$65536,[1]②順位速記!$D$313-1,0)),"-",VLOOKUP($G46,[1]②順位速記!$D$1:$Q$65536,[1]②順位速記!$D$313-1,0))</f>
        <v>65</v>
      </c>
      <c r="N46" s="80">
        <f>IF(ISERROR(VLOOKUP($G46,[1]②順位速記!$F$1:$Q$65536,[1]②順位速記!$F$313,0)),"-",VLOOKUP($G46,[1]②順位速記!$F$1:$Q$65536,[1]②順位速記!$F$313,0))</f>
        <v>18</v>
      </c>
      <c r="O46" s="77">
        <f>IF(ISERROR(VLOOKUP($G46,[1]②順位速記!$F$1:$Q$65536,[1]②順位速記!$F$313-1,0)),"-",VLOOKUP($G46,[1]②順位速記!$F$1:$Q$65536,[1]②順位速記!$F$313-1,0))</f>
        <v>18</v>
      </c>
      <c r="P46" s="78">
        <f>IF(ISERROR(VLOOKUP($G46,[1]②順位速記!$H$1:$Q$65536,[1]②順位速記!$H$313,0)),"-",VLOOKUP($G46,[1]②順位速記!$H$1:$Q$65536,[1]②順位速記!$H$313,0))</f>
        <v>137</v>
      </c>
      <c r="Q46" s="79">
        <f>IF(ISERROR(VLOOKUP($G46,[1]②順位速記!$H$1:$Q$65536,[1]②順位速記!$H$313-1,0)),"-",VLOOKUP($G46,[1]②順位速記!$H$1:$Q$65536,[1]②順位速記!$H$313-1,0))</f>
        <v>137</v>
      </c>
      <c r="R46" s="80">
        <f>IF(ISERROR(VLOOKUP($G46,[1]②順位速記!$J$1:$Q$65536,[1]②順位速記!$J$313,0)),"-",VLOOKUP($G46,[1]②順位速記!$J$1:$Q$65536,[1]②順位速記!$J$313,0))</f>
        <v>75</v>
      </c>
      <c r="S46" s="81">
        <f>IF(ISERROR(VLOOKUP($G46,[1]②順位速記!$J$1:$Q$65536,[1]②順位速記!$J$313-1,0)),"-",VLOOKUP($G46,[1]②順位速記!$J$1:$Q$65536,[1]②順位速記!$J$313-1,0))</f>
        <v>75</v>
      </c>
      <c r="T46" s="80">
        <f>IF(ISERROR(VLOOKUP($G46,[1]②順位速記!$L$1:$Q$65536,[1]②順位速記!$L$313,0)),"-",VLOOKUP($G46,[1]②順位速記!$L$1:$Q$65536,[1]②順位速記!$L$313,0))</f>
        <v>24</v>
      </c>
      <c r="U46" s="81">
        <f>IF(ISERROR(VLOOKUP($G46,[1]②順位速記!$L$1:$Q$65536,[1]②順位速記!$L$313-1,0)),"-",VLOOKUP($G46,[1]②順位速記!$L$1:$Q$65536,[1]②順位速記!$L$313-1,0))</f>
        <v>24</v>
      </c>
      <c r="V46" s="78" t="str">
        <f>IF(ISERROR(VLOOKUP($G46,[1]②順位速記!$N$1:$Q$65536,[1]②順位速記!$N$313,0)),"-",VLOOKUP($G46,[1]②順位速記!$N$1:$Q$65536,[1]②順位速記!$N$313,0))</f>
        <v>-</v>
      </c>
      <c r="W46" s="82" t="str">
        <f>IF(ISERROR(VLOOKUP($G46,[1]②順位速記!$N$1:$Q$65536,[1]②順位速記!$N$313-1,0)),"-",VLOOKUP($G46,[1]②順位速記!$N$1:$Q$65536,[1]②順位速記!$N$313-1,0))</f>
        <v>-</v>
      </c>
      <c r="X46" s="83">
        <f t="shared" si="0"/>
        <v>367</v>
      </c>
      <c r="Y46" s="84">
        <f t="shared" si="1"/>
        <v>137</v>
      </c>
      <c r="Z46" s="85">
        <f t="shared" si="2"/>
        <v>230</v>
      </c>
      <c r="AA46" s="65" t="s">
        <v>27</v>
      </c>
      <c r="AB46" s="66" t="s">
        <v>43</v>
      </c>
      <c r="AC46" s="66"/>
      <c r="AD46" s="86" t="e">
        <f t="shared" si="3"/>
        <v>#VALUE!</v>
      </c>
      <c r="AE46" s="87"/>
      <c r="AF46" s="92"/>
      <c r="AH46" s="7"/>
      <c r="AI46" s="7"/>
      <c r="AJ46" s="7"/>
    </row>
    <row r="47" spans="1:36" ht="18.75" customHeight="1">
      <c r="A47" s="47" t="s">
        <v>114</v>
      </c>
      <c r="B47" s="47"/>
      <c r="C47" s="70"/>
      <c r="D47" s="108"/>
      <c r="E47" s="71" t="str">
        <f>VLOOKUP($H47,[1]①レジスト!$E$1:$P$65536,3,0)</f>
        <v>男</v>
      </c>
      <c r="F47" s="72"/>
      <c r="G47" s="73" t="str">
        <f>VLOOKUP($H47,[1]①レジスト!$E$1:$K$65536,7,0)</f>
        <v>17-56</v>
      </c>
      <c r="H47" s="74" t="s">
        <v>115</v>
      </c>
      <c r="I47" s="75" t="str">
        <f>VLOOKUP($H47,[1]①レジスト!$E$1:$P$65536,6,0)</f>
        <v>神戸大学</v>
      </c>
      <c r="J47" s="76">
        <f>IF(ISERROR(VLOOKUP($G47,[1]②順位速記!$B$1:$Q$65536,[1]②順位速記!$B$313,0)),"-",VLOOKUP($G47,[1]②順位速記!$B$1:$Q$65536,[1]②順位速記!$B$313,0))</f>
        <v>54</v>
      </c>
      <c r="K47" s="77">
        <f>IF(ISERROR(VLOOKUP($G47,[1]②順位速記!$B$1:$Q$65536,[1]②順位速記!$B$313-1,0)),"-",VLOOKUP($G47,[1]②順位速記!$B$1:$Q$65536,[1]②順位速記!$B$313-1,0))</f>
        <v>54</v>
      </c>
      <c r="L47" s="78">
        <f>IF(ISERROR(VLOOKUP($G47,[1]②順位速記!$D$1:$Q$65536,[1]②順位速記!$D$313,0)),"-",VLOOKUP($G47,[1]②順位速記!$D$1:$Q$65536,[1]②順位速記!$D$313,0))</f>
        <v>60</v>
      </c>
      <c r="M47" s="79">
        <f>IF(ISERROR(VLOOKUP($G47,[1]②順位速記!$D$1:$Q$65536,[1]②順位速記!$D$313-1,0)),"-",VLOOKUP($G47,[1]②順位速記!$D$1:$Q$65536,[1]②順位速記!$D$313-1,0))</f>
        <v>60</v>
      </c>
      <c r="N47" s="80">
        <f>IF(ISERROR(VLOOKUP($G47,[1]②順位速記!$F$1:$Q$65536,[1]②順位速記!$F$313,0)),"-",VLOOKUP($G47,[1]②順位速記!$F$1:$Q$65536,[1]②順位速記!$F$313,0))</f>
        <v>26</v>
      </c>
      <c r="O47" s="77">
        <f>IF(ISERROR(VLOOKUP($G47,[1]②順位速記!$F$1:$Q$65536,[1]②順位速記!$F$313-1,0)),"-",VLOOKUP($G47,[1]②順位速記!$F$1:$Q$65536,[1]②順位速記!$F$313-1,0))</f>
        <v>26</v>
      </c>
      <c r="P47" s="78">
        <f>IF(ISERROR(VLOOKUP($G47,[1]②順位速記!$H$1:$Q$65536,[1]②順位速記!$H$313,0)),"-",VLOOKUP($G47,[1]②順位速記!$H$1:$Q$65536,[1]②順位速記!$H$313,0))</f>
        <v>66</v>
      </c>
      <c r="Q47" s="79">
        <f>IF(ISERROR(VLOOKUP($G47,[1]②順位速記!$H$1:$Q$65536,[1]②順位速記!$H$313-1,0)),"-",VLOOKUP($G47,[1]②順位速記!$H$1:$Q$65536,[1]②順位速記!$H$313-1,0))</f>
        <v>66</v>
      </c>
      <c r="R47" s="80">
        <f>IF(ISERROR(VLOOKUP($G47,[1]②順位速記!$J$1:$Q$65536,[1]②順位速記!$J$313,0)),"-",VLOOKUP($G47,[1]②順位速記!$J$1:$Q$65536,[1]②順位速記!$J$313,0))</f>
        <v>62</v>
      </c>
      <c r="S47" s="81">
        <f>IF(ISERROR(VLOOKUP($G47,[1]②順位速記!$J$1:$Q$65536,[1]②順位速記!$J$313-1,0)),"-",VLOOKUP($G47,[1]②順位速記!$J$1:$Q$65536,[1]②順位速記!$J$313-1,0))</f>
        <v>62</v>
      </c>
      <c r="T47" s="80">
        <f>IF(ISERROR(VLOOKUP($G47,[1]②順位速記!$L$1:$Q$65536,[1]②順位速記!$L$313,0)),"-",VLOOKUP($G47,[1]②順位速記!$L$1:$Q$65536,[1]②順位速記!$L$313,0))</f>
        <v>30</v>
      </c>
      <c r="U47" s="81">
        <f>IF(ISERROR(VLOOKUP($G47,[1]②順位速記!$L$1:$Q$65536,[1]②順位速記!$L$313-1,0)),"-",VLOOKUP($G47,[1]②順位速記!$L$1:$Q$65536,[1]②順位速記!$L$313-1,0))</f>
        <v>30</v>
      </c>
      <c r="V47" s="78" t="str">
        <f>IF(ISERROR(VLOOKUP($G47,[1]②順位速記!$N$1:$Q$65536,[1]②順位速記!$N$313,0)),"-",VLOOKUP($G47,[1]②順位速記!$N$1:$Q$65536,[1]②順位速記!$N$313,0))</f>
        <v>-</v>
      </c>
      <c r="W47" s="82" t="str">
        <f>IF(ISERROR(VLOOKUP($G47,[1]②順位速記!$N$1:$Q$65536,[1]②順位速記!$N$313-1,0)),"-",VLOOKUP($G47,[1]②順位速記!$N$1:$Q$65536,[1]②順位速記!$N$313-1,0))</f>
        <v>-</v>
      </c>
      <c r="X47" s="83">
        <f t="shared" si="0"/>
        <v>298</v>
      </c>
      <c r="Y47" s="84">
        <f t="shared" si="1"/>
        <v>66</v>
      </c>
      <c r="Z47" s="85">
        <f t="shared" si="2"/>
        <v>232</v>
      </c>
      <c r="AA47" s="65" t="s">
        <v>27</v>
      </c>
      <c r="AB47" s="66" t="s">
        <v>43</v>
      </c>
      <c r="AC47" s="66"/>
      <c r="AD47" s="86" t="e">
        <f t="shared" si="3"/>
        <v>#VALUE!</v>
      </c>
      <c r="AE47" s="87"/>
      <c r="AF47" s="92"/>
      <c r="AH47" s="7"/>
      <c r="AI47" s="7"/>
      <c r="AJ47" s="7"/>
    </row>
    <row r="48" spans="1:36" ht="18.75" customHeight="1">
      <c r="A48" s="47" t="s">
        <v>116</v>
      </c>
      <c r="B48" s="47"/>
      <c r="C48" s="70">
        <v>48</v>
      </c>
      <c r="D48" s="108" t="s">
        <v>77</v>
      </c>
      <c r="E48" s="71" t="str">
        <f>VLOOKUP($H48,[1]①レジスト!$E$1:$P$65536,3,0)</f>
        <v>男</v>
      </c>
      <c r="F48" s="72"/>
      <c r="G48" s="73" t="str">
        <f>VLOOKUP($H48,[1]①レジスト!$E$1:$K$65536,7,0)</f>
        <v>16-1</v>
      </c>
      <c r="H48" s="96" t="s">
        <v>117</v>
      </c>
      <c r="I48" s="75" t="str">
        <f>VLOOKUP($H48,[1]①レジスト!$E$1:$P$65536,6,0)</f>
        <v>甲南大学</v>
      </c>
      <c r="J48" s="76">
        <f>IF(ISERROR(VLOOKUP($G48,[1]②順位速記!$B$1:$Q$65536,[1]②順位速記!$B$313,0)),"-",VLOOKUP($G48,[1]②順位速記!$B$1:$Q$65536,[1]②順位速記!$B$313,0))</f>
        <v>40</v>
      </c>
      <c r="K48" s="77">
        <f>IF(ISERROR(VLOOKUP($G48,[1]②順位速記!$B$1:$Q$65536,[1]②順位速記!$B$313-1,0)),"-",VLOOKUP($G48,[1]②順位速記!$B$1:$Q$65536,[1]②順位速記!$B$313-1,0))</f>
        <v>40</v>
      </c>
      <c r="L48" s="78">
        <f>IF(ISERROR(VLOOKUP($G48,[1]②順位速記!$D$1:$Q$65536,[1]②順位速記!$D$313,0)),"-",VLOOKUP($G48,[1]②順位速記!$D$1:$Q$65536,[1]②順位速記!$D$313,0))</f>
        <v>73</v>
      </c>
      <c r="M48" s="79">
        <f>IF(ISERROR(VLOOKUP($G48,[1]②順位速記!$D$1:$Q$65536,[1]②順位速記!$D$313-1,0)),"-",VLOOKUP($G48,[1]②順位速記!$D$1:$Q$65536,[1]②順位速記!$D$313-1,0))</f>
        <v>73</v>
      </c>
      <c r="N48" s="80">
        <f>IF(ISERROR(VLOOKUP($G48,[1]②順位速記!$F$1:$Q$65536,[1]②順位速記!$F$313,0)),"-",VLOOKUP($G48,[1]②順位速記!$F$1:$Q$65536,[1]②順位速記!$F$313,0))</f>
        <v>57</v>
      </c>
      <c r="O48" s="77">
        <f>IF(ISERROR(VLOOKUP($G48,[1]②順位速記!$F$1:$Q$65536,[1]②順位速記!$F$313-1,0)),"-",VLOOKUP($G48,[1]②順位速記!$F$1:$Q$65536,[1]②順位速記!$F$313-1,0))</f>
        <v>57</v>
      </c>
      <c r="P48" s="78">
        <f>IF(ISERROR(VLOOKUP($G48,[1]②順位速記!$H$1:$Q$65536,[1]②順位速記!$H$313,0)),"-",VLOOKUP($G48,[1]②順位速記!$H$1:$Q$65536,[1]②順位速記!$H$313,0))</f>
        <v>94</v>
      </c>
      <c r="Q48" s="79">
        <f>IF(ISERROR(VLOOKUP($G48,[1]②順位速記!$H$1:$Q$65536,[1]②順位速記!$H$313-1,0)),"-",VLOOKUP($G48,[1]②順位速記!$H$1:$Q$65536,[1]②順位速記!$H$313-1,0))</f>
        <v>94</v>
      </c>
      <c r="R48" s="80">
        <f>IF(ISERROR(VLOOKUP($G48,[1]②順位速記!$J$1:$Q$65536,[1]②順位速記!$J$313,0)),"-",VLOOKUP($G48,[1]②順位速記!$J$1:$Q$65536,[1]②順位速記!$J$313,0))</f>
        <v>27</v>
      </c>
      <c r="S48" s="81">
        <f>IF(ISERROR(VLOOKUP($G48,[1]②順位速記!$J$1:$Q$65536,[1]②順位速記!$J$313-1,0)),"-",VLOOKUP($G48,[1]②順位速記!$J$1:$Q$65536,[1]②順位速記!$J$313-1,0))</f>
        <v>27</v>
      </c>
      <c r="T48" s="80">
        <f>IF(ISERROR(VLOOKUP($G48,[1]②順位速記!$L$1:$Q$65536,[1]②順位速記!$L$313,0)),"-",VLOOKUP($G48,[1]②順位速記!$L$1:$Q$65536,[1]②順位速記!$L$313,0))</f>
        <v>35</v>
      </c>
      <c r="U48" s="81">
        <f>IF(ISERROR(VLOOKUP($G48,[1]②順位速記!$L$1:$Q$65536,[1]②順位速記!$L$313-1,0)),"-",VLOOKUP($G48,[1]②順位速記!$L$1:$Q$65536,[1]②順位速記!$L$313-1,0))</f>
        <v>35</v>
      </c>
      <c r="V48" s="78" t="str">
        <f>IF(ISERROR(VLOOKUP($G48,[1]②順位速記!$N$1:$Q$65536,[1]②順位速記!$N$313,0)),"-",VLOOKUP($G48,[1]②順位速記!$N$1:$Q$65536,[1]②順位速記!$N$313,0))</f>
        <v>-</v>
      </c>
      <c r="W48" s="82" t="str">
        <f>IF(ISERROR(VLOOKUP($G48,[1]②順位速記!$N$1:$Q$65536,[1]②順位速記!$N$313-1,0)),"-",VLOOKUP($G48,[1]②順位速記!$N$1:$Q$65536,[1]②順位速記!$N$313-1,0))</f>
        <v>-</v>
      </c>
      <c r="X48" s="83">
        <f t="shared" si="0"/>
        <v>326</v>
      </c>
      <c r="Y48" s="84">
        <f t="shared" si="1"/>
        <v>94</v>
      </c>
      <c r="Z48" s="85">
        <f t="shared" si="2"/>
        <v>232</v>
      </c>
      <c r="AA48" s="65" t="s">
        <v>79</v>
      </c>
      <c r="AB48" s="66" t="s">
        <v>79</v>
      </c>
      <c r="AC48" s="66"/>
      <c r="AD48" s="86" t="e">
        <f t="shared" si="3"/>
        <v>#VALUE!</v>
      </c>
      <c r="AE48" s="87"/>
      <c r="AF48" s="92"/>
      <c r="AH48" s="7"/>
      <c r="AI48" s="7"/>
      <c r="AJ48" s="7"/>
    </row>
    <row r="49" spans="1:36" ht="18.75" customHeight="1" thickBot="1">
      <c r="A49" s="47" t="s">
        <v>118</v>
      </c>
      <c r="B49" s="47"/>
      <c r="C49" s="70">
        <v>49</v>
      </c>
      <c r="D49" s="108" t="s">
        <v>77</v>
      </c>
      <c r="E49" s="71" t="str">
        <f>VLOOKUP($H49,[1]①レジスト!$E$1:$P$65536,3,0)</f>
        <v>男</v>
      </c>
      <c r="F49" s="72"/>
      <c r="G49" s="73" t="str">
        <f>VLOOKUP($H49,[1]①レジスト!$E$1:$K$65536,7,0)</f>
        <v>51-3</v>
      </c>
      <c r="H49" s="96" t="s">
        <v>119</v>
      </c>
      <c r="I49" s="91" t="str">
        <f>VLOOKUP($H49,[1]①レジスト!$E$1:$P$65536,6,0)</f>
        <v>立命館大学</v>
      </c>
      <c r="J49" s="76">
        <f>IF(ISERROR(VLOOKUP($G49,[1]②順位速記!$B$1:$Q$65536,[1]②順位速記!$B$313,0)),"-",VLOOKUP($G49,[1]②順位速記!$B$1:$Q$65536,[1]②順位速記!$B$313,0))</f>
        <v>45</v>
      </c>
      <c r="K49" s="77">
        <f>IF(ISERROR(VLOOKUP($G49,[1]②順位速記!$B$1:$Q$65536,[1]②順位速記!$B$313-1,0)),"-",VLOOKUP($G49,[1]②順位速記!$B$1:$Q$65536,[1]②順位速記!$B$313-1,0))</f>
        <v>45</v>
      </c>
      <c r="L49" s="78">
        <f>IF(ISERROR(VLOOKUP($G49,[1]②順位速記!$D$1:$Q$65536,[1]②順位速記!$D$313,0)),"-",VLOOKUP($G49,[1]②順位速記!$D$1:$Q$65536,[1]②順位速記!$D$313,0))</f>
        <v>54</v>
      </c>
      <c r="M49" s="79">
        <f>IF(ISERROR(VLOOKUP($G49,[1]②順位速記!$D$1:$Q$65536,[1]②順位速記!$D$313-1,0)),"-",VLOOKUP($G49,[1]②順位速記!$D$1:$Q$65536,[1]②順位速記!$D$313-1,0))</f>
        <v>54</v>
      </c>
      <c r="N49" s="80">
        <f>IF(ISERROR(VLOOKUP($G49,[1]②順位速記!$F$1:$Q$65536,[1]②順位速記!$F$313,0)),"-",VLOOKUP($G49,[1]②順位速記!$F$1:$Q$65536,[1]②順位速記!$F$313,0))</f>
        <v>66</v>
      </c>
      <c r="O49" s="77">
        <f>IF(ISERROR(VLOOKUP($G49,[1]②順位速記!$F$1:$Q$65536,[1]②順位速記!$F$313-1,0)),"-",VLOOKUP($G49,[1]②順位速記!$F$1:$Q$65536,[1]②順位速記!$F$313-1,0))</f>
        <v>66</v>
      </c>
      <c r="P49" s="78">
        <f>IF(ISERROR(VLOOKUP($G49,[1]②順位速記!$H$1:$Q$65536,[1]②順位速記!$H$313,0)),"-",VLOOKUP($G49,[1]②順位速記!$H$1:$Q$65536,[1]②順位速記!$H$313,0))</f>
        <v>33</v>
      </c>
      <c r="Q49" s="79">
        <f>IF(ISERROR(VLOOKUP($G49,[1]②順位速記!$H$1:$Q$65536,[1]②順位速記!$H$313-1,0)),"-",VLOOKUP($G49,[1]②順位速記!$H$1:$Q$65536,[1]②順位速記!$H$313-1,0))</f>
        <v>33</v>
      </c>
      <c r="R49" s="80">
        <f>IF(ISERROR(VLOOKUP($G49,[1]②順位速記!$J$1:$Q$65536,[1]②順位速記!$J$313,0)),"-",VLOOKUP($G49,[1]②順位速記!$J$1:$Q$65536,[1]②順位速記!$J$313,0))</f>
        <v>85</v>
      </c>
      <c r="S49" s="81">
        <f>IF(ISERROR(VLOOKUP($G49,[1]②順位速記!$J$1:$Q$65536,[1]②順位速記!$J$313-1,0)),"-",VLOOKUP($G49,[1]②順位速記!$J$1:$Q$65536,[1]②順位速記!$J$313-1,0))</f>
        <v>85</v>
      </c>
      <c r="T49" s="80">
        <f>IF(ISERROR(VLOOKUP($G49,[1]②順位速記!$L$1:$Q$65536,[1]②順位速記!$L$313,0)),"-",VLOOKUP($G49,[1]②順位速記!$L$1:$Q$65536,[1]②順位速記!$L$313,0))</f>
        <v>40</v>
      </c>
      <c r="U49" s="81">
        <f>IF(ISERROR(VLOOKUP($G49,[1]②順位速記!$L$1:$Q$65536,[1]②順位速記!$L$313-1,0)),"-",VLOOKUP($G49,[1]②順位速記!$L$1:$Q$65536,[1]②順位速記!$L$313-1,0))</f>
        <v>40</v>
      </c>
      <c r="V49" s="78" t="str">
        <f>IF(ISERROR(VLOOKUP($G49,[1]②順位速記!$N$1:$Q$65536,[1]②順位速記!$N$313,0)),"-",VLOOKUP($G49,[1]②順位速記!$N$1:$Q$65536,[1]②順位速記!$N$313,0))</f>
        <v>-</v>
      </c>
      <c r="W49" s="82" t="str">
        <f>IF(ISERROR(VLOOKUP($G49,[1]②順位速記!$N$1:$Q$65536,[1]②順位速記!$N$313-1,0)),"-",VLOOKUP($G49,[1]②順位速記!$N$1:$Q$65536,[1]②順位速記!$N$313-1,0))</f>
        <v>-</v>
      </c>
      <c r="X49" s="83">
        <f t="shared" si="0"/>
        <v>323</v>
      </c>
      <c r="Y49" s="84">
        <f t="shared" si="1"/>
        <v>85</v>
      </c>
      <c r="Z49" s="85">
        <f t="shared" si="2"/>
        <v>238</v>
      </c>
      <c r="AA49" s="65" t="s">
        <v>79</v>
      </c>
      <c r="AB49" s="66" t="s">
        <v>79</v>
      </c>
      <c r="AC49" s="66"/>
      <c r="AD49" s="86" t="e">
        <f t="shared" si="3"/>
        <v>#VALUE!</v>
      </c>
      <c r="AE49" s="87"/>
      <c r="AF49" s="92"/>
      <c r="AH49" s="7"/>
      <c r="AI49" s="7"/>
      <c r="AJ49" s="7"/>
    </row>
    <row r="50" spans="1:36" ht="18.75" customHeight="1">
      <c r="A50" s="47" t="s">
        <v>120</v>
      </c>
      <c r="B50" s="47"/>
      <c r="C50" s="48">
        <v>42</v>
      </c>
      <c r="D50" s="108" t="s">
        <v>77</v>
      </c>
      <c r="E50" s="71" t="str">
        <f>VLOOKUP($H50,[1]①レジスト!$E$1:$P$65536,3,0)</f>
        <v>男</v>
      </c>
      <c r="F50" s="101"/>
      <c r="G50" s="102" t="str">
        <f>VLOOKUP($H50,[1]①レジスト!$E$1:$K$65536,7,0)</f>
        <v>77-9</v>
      </c>
      <c r="H50" s="96" t="s">
        <v>121</v>
      </c>
      <c r="I50" s="91" t="str">
        <f>VLOOKUP($H50,[1]①レジスト!$E$1:$P$65536,6,0)</f>
        <v>滋賀県立大学</v>
      </c>
      <c r="J50" s="76">
        <f>IF(ISERROR(VLOOKUP($G50,[1]②順位速記!$B$1:$Q$65536,[1]②順位速記!$B$313,0)),"-",VLOOKUP($G50,[1]②順位速記!$B$1:$Q$65536,[1]②順位速記!$B$313,0))</f>
        <v>49</v>
      </c>
      <c r="K50" s="77">
        <f>IF(ISERROR(VLOOKUP($G50,[1]②順位速記!$B$1:$Q$65536,[1]②順位速記!$B$313-1,0)),"-",VLOOKUP($G50,[1]②順位速記!$B$1:$Q$65536,[1]②順位速記!$B$313-1,0))</f>
        <v>49</v>
      </c>
      <c r="L50" s="78">
        <f>IF(ISERROR(VLOOKUP($G50,[1]②順位速記!$D$1:$Q$65536,[1]②順位速記!$D$313,0)),"-",VLOOKUP($G50,[1]②順位速記!$D$1:$Q$65536,[1]②順位速記!$D$313,0))</f>
        <v>35</v>
      </c>
      <c r="M50" s="79">
        <f>IF(ISERROR(VLOOKUP($G50,[1]②順位速記!$D$1:$Q$65536,[1]②順位速記!$D$313-1,0)),"-",VLOOKUP($G50,[1]②順位速記!$D$1:$Q$65536,[1]②順位速記!$D$313-1,0))</f>
        <v>35</v>
      </c>
      <c r="N50" s="80">
        <f>IF(ISERROR(VLOOKUP($G50,[1]②順位速記!$F$1:$Q$65536,[1]②順位速記!$F$313,0)),"-",VLOOKUP($G50,[1]②順位速記!$F$1:$Q$65536,[1]②順位速記!$F$313,0))</f>
        <v>108</v>
      </c>
      <c r="O50" s="77">
        <f>IF(ISERROR(VLOOKUP($G50,[1]②順位速記!$F$1:$Q$65536,[1]②順位速記!$F$313-1,0)),"-",VLOOKUP($G50,[1]②順位速記!$F$1:$Q$65536,[1]②順位速記!$F$313-1,0))</f>
        <v>108</v>
      </c>
      <c r="P50" s="78">
        <f>IF(ISERROR(VLOOKUP($G50,[1]②順位速記!$H$1:$Q$65536,[1]②順位速記!$H$313,0)),"-",VLOOKUP($G50,[1]②順位速記!$H$1:$Q$65536,[1]②順位速記!$H$313,0))</f>
        <v>48</v>
      </c>
      <c r="Q50" s="79">
        <f>IF(ISERROR(VLOOKUP($G50,[1]②順位速記!$H$1:$Q$65536,[1]②順位速記!$H$313-1,0)),"-",VLOOKUP($G50,[1]②順位速記!$H$1:$Q$65536,[1]②順位速記!$H$313-1,0))</f>
        <v>48</v>
      </c>
      <c r="R50" s="80">
        <f>IF(ISERROR(VLOOKUP($G50,[1]②順位速記!$J$1:$Q$65536,[1]②順位速記!$J$313,0)),"-",VLOOKUP($G50,[1]②順位速記!$J$1:$Q$65536,[1]②順位速記!$J$313,0))</f>
        <v>36</v>
      </c>
      <c r="S50" s="81">
        <f>IF(ISERROR(VLOOKUP($G50,[1]②順位速記!$J$1:$Q$65536,[1]②順位速記!$J$313-1,0)),"-",VLOOKUP($G50,[1]②順位速記!$J$1:$Q$65536,[1]②順位速記!$J$313-1,0))</f>
        <v>36</v>
      </c>
      <c r="T50" s="80">
        <f>IF(ISERROR(VLOOKUP($G50,[1]②順位速記!$L$1:$Q$65536,[1]②順位速記!$L$313,0)),"-",VLOOKUP($G50,[1]②順位速記!$L$1:$Q$65536,[1]②順位速記!$L$313,0))</f>
        <v>73</v>
      </c>
      <c r="U50" s="81">
        <f>IF(ISERROR(VLOOKUP($G50,[1]②順位速記!$L$1:$Q$65536,[1]②順位速記!$L$313-1,0)),"-",VLOOKUP($G50,[1]②順位速記!$L$1:$Q$65536,[1]②順位速記!$L$313-1,0))</f>
        <v>73</v>
      </c>
      <c r="V50" s="78" t="str">
        <f>IF(ISERROR(VLOOKUP($G50,[1]②順位速記!$N$1:$Q$65536,[1]②順位速記!$N$313,0)),"-",VLOOKUP($G50,[1]②順位速記!$N$1:$Q$65536,[1]②順位速記!$N$313,0))</f>
        <v>-</v>
      </c>
      <c r="W50" s="82" t="str">
        <f>IF(ISERROR(VLOOKUP($G50,[1]②順位速記!$N$1:$Q$65536,[1]②順位速記!$N$313-1,0)),"-",VLOOKUP($G50,[1]②順位速記!$N$1:$Q$65536,[1]②順位速記!$N$313-1,0))</f>
        <v>-</v>
      </c>
      <c r="X50" s="83">
        <f t="shared" si="0"/>
        <v>349</v>
      </c>
      <c r="Y50" s="84">
        <f t="shared" si="1"/>
        <v>108</v>
      </c>
      <c r="Z50" s="85">
        <f t="shared" si="2"/>
        <v>241</v>
      </c>
      <c r="AA50" s="65" t="s">
        <v>122</v>
      </c>
      <c r="AB50" s="66" t="s">
        <v>79</v>
      </c>
      <c r="AC50" s="66"/>
      <c r="AD50" s="86" t="e">
        <f t="shared" si="3"/>
        <v>#VALUE!</v>
      </c>
      <c r="AE50" s="87"/>
      <c r="AF50" s="92"/>
      <c r="AH50" s="7"/>
      <c r="AI50" s="7"/>
      <c r="AJ50" s="7"/>
    </row>
    <row r="51" spans="1:36" ht="18.75" customHeight="1">
      <c r="A51" s="47" t="s">
        <v>123</v>
      </c>
      <c r="B51" s="47"/>
      <c r="C51" s="70">
        <v>46</v>
      </c>
      <c r="D51" s="108" t="s">
        <v>77</v>
      </c>
      <c r="E51" s="71" t="str">
        <f>VLOOKUP($H51,[1]①レジスト!$E$1:$P$65536,3,0)</f>
        <v>男</v>
      </c>
      <c r="F51" s="72"/>
      <c r="G51" s="73" t="str">
        <f>VLOOKUP($H51,[1]①レジスト!$E$1:$K$65536,7,0)</f>
        <v>12-61</v>
      </c>
      <c r="H51" s="100" t="s">
        <v>124</v>
      </c>
      <c r="I51" s="75" t="str">
        <f>VLOOKUP($H51,[1]①レジスト!$E$1:$P$65536,6,0)</f>
        <v>京都大学</v>
      </c>
      <c r="J51" s="76">
        <f>IF(ISERROR(VLOOKUP($G51,[1]②順位速記!$B$1:$Q$65536,[1]②順位速記!$B$313,0)),"-",VLOOKUP($G51,[1]②順位速記!$B$1:$Q$65536,[1]②順位速記!$B$313,0))</f>
        <v>64</v>
      </c>
      <c r="K51" s="77">
        <f>IF(ISERROR(VLOOKUP($G51,[1]②順位速記!$B$1:$Q$65536,[1]②順位速記!$B$313-1,0)),"-",VLOOKUP($G51,[1]②順位速記!$B$1:$Q$65536,[1]②順位速記!$B$313-1,0))</f>
        <v>64</v>
      </c>
      <c r="L51" s="78">
        <f>IF(ISERROR(VLOOKUP($G51,[1]②順位速記!$D$1:$Q$65536,[1]②順位速記!$D$313,0)),"-",VLOOKUP($G51,[1]②順位速記!$D$1:$Q$65536,[1]②順位速記!$D$313,0))</f>
        <v>50</v>
      </c>
      <c r="M51" s="79">
        <f>IF(ISERROR(VLOOKUP($G51,[1]②順位速記!$D$1:$Q$65536,[1]②順位速記!$D$313-1,0)),"-",VLOOKUP($G51,[1]②順位速記!$D$1:$Q$65536,[1]②順位速記!$D$313-1,0))</f>
        <v>50</v>
      </c>
      <c r="N51" s="80">
        <f>IF(ISERROR(VLOOKUP($G51,[1]②順位速記!$F$1:$Q$65536,[1]②順位速記!$F$313,0)),"-",VLOOKUP($G51,[1]②順位速記!$F$1:$Q$65536,[1]②順位速記!$F$313,0))</f>
        <v>28</v>
      </c>
      <c r="O51" s="77">
        <f>IF(ISERROR(VLOOKUP($G51,[1]②順位速記!$F$1:$Q$65536,[1]②順位速記!$F$313-1,0)),"-",VLOOKUP($G51,[1]②順位速記!$F$1:$Q$65536,[1]②順位速記!$F$313-1,0))</f>
        <v>28</v>
      </c>
      <c r="P51" s="78">
        <f>IF(ISERROR(VLOOKUP($G51,[1]②順位速記!$H$1:$Q$65536,[1]②順位速記!$H$313,0)),"-",VLOOKUP($G51,[1]②順位速記!$H$1:$Q$65536,[1]②順位速記!$H$313,0))</f>
        <v>75</v>
      </c>
      <c r="Q51" s="79">
        <f>IF(ISERROR(VLOOKUP($G51,[1]②順位速記!$H$1:$Q$65536,[1]②順位速記!$H$313-1,0)),"-",VLOOKUP($G51,[1]②順位速記!$H$1:$Q$65536,[1]②順位速記!$H$313-1,0))</f>
        <v>75</v>
      </c>
      <c r="R51" s="80">
        <f>IF(ISERROR(VLOOKUP($G51,[1]②順位速記!$J$1:$Q$65536,[1]②順位速記!$J$313,0)),"-",VLOOKUP($G51,[1]②順位速記!$J$1:$Q$65536,[1]②順位速記!$J$313,0))</f>
        <v>52</v>
      </c>
      <c r="S51" s="81">
        <f>IF(ISERROR(VLOOKUP($G51,[1]②順位速記!$J$1:$Q$65536,[1]②順位速記!$J$313-1,0)),"-",VLOOKUP($G51,[1]②順位速記!$J$1:$Q$65536,[1]②順位速記!$J$313-1,0))</f>
        <v>52</v>
      </c>
      <c r="T51" s="80">
        <f>IF(ISERROR(VLOOKUP($G51,[1]②順位速記!$L$1:$Q$65536,[1]②順位速記!$L$313,0)),"-",VLOOKUP($G51,[1]②順位速記!$L$1:$Q$65536,[1]②順位速記!$L$313,0))</f>
        <v>51</v>
      </c>
      <c r="U51" s="81">
        <f>IF(ISERROR(VLOOKUP($G51,[1]②順位速記!$L$1:$Q$65536,[1]②順位速記!$L$313-1,0)),"-",VLOOKUP($G51,[1]②順位速記!$L$1:$Q$65536,[1]②順位速記!$L$313-1,0))</f>
        <v>51</v>
      </c>
      <c r="V51" s="78" t="str">
        <f>IF(ISERROR(VLOOKUP($G51,[1]②順位速記!$N$1:$Q$65536,[1]②順位速記!$N$313,0)),"-",VLOOKUP($G51,[1]②順位速記!$N$1:$Q$65536,[1]②順位速記!$N$313,0))</f>
        <v>-</v>
      </c>
      <c r="W51" s="82" t="str">
        <f>IF(ISERROR(VLOOKUP($G51,[1]②順位速記!$N$1:$Q$65536,[1]②順位速記!$N$313-1,0)),"-",VLOOKUP($G51,[1]②順位速記!$N$1:$Q$65536,[1]②順位速記!$N$313-1,0))</f>
        <v>-</v>
      </c>
      <c r="X51" s="83">
        <f t="shared" si="0"/>
        <v>320</v>
      </c>
      <c r="Y51" s="84">
        <f t="shared" si="1"/>
        <v>75</v>
      </c>
      <c r="Z51" s="85">
        <f t="shared" si="2"/>
        <v>245</v>
      </c>
      <c r="AA51" s="66"/>
      <c r="AB51" s="66" t="s">
        <v>125</v>
      </c>
      <c r="AC51" s="66"/>
      <c r="AD51" s="86" t="e">
        <f t="shared" si="3"/>
        <v>#VALUE!</v>
      </c>
      <c r="AE51" s="87"/>
      <c r="AF51" s="92"/>
      <c r="AH51" s="7"/>
      <c r="AI51" s="7"/>
      <c r="AJ51" s="7"/>
    </row>
    <row r="52" spans="1:36" ht="18.75" customHeight="1" thickBot="1">
      <c r="A52" s="47" t="s">
        <v>126</v>
      </c>
      <c r="B52" s="47"/>
      <c r="C52" s="70">
        <v>43</v>
      </c>
      <c r="D52" s="108" t="s">
        <v>77</v>
      </c>
      <c r="E52" s="71" t="str">
        <f>VLOOKUP($H52,[1]①レジスト!$E$1:$P$65536,3,0)</f>
        <v>男</v>
      </c>
      <c r="F52" s="72"/>
      <c r="G52" s="73" t="str">
        <f>VLOOKUP($H52,[1]①レジスト!$E$1:$K$65536,7,0)</f>
        <v>12-24</v>
      </c>
      <c r="H52" s="74" t="s">
        <v>127</v>
      </c>
      <c r="I52" s="75" t="str">
        <f>VLOOKUP($H52,[1]①レジスト!$E$1:$P$65536,6,0)</f>
        <v>京都大学</v>
      </c>
      <c r="J52" s="76">
        <f>IF(ISERROR(VLOOKUP($G52,[1]②順位速記!$B$1:$Q$65536,[1]②順位速記!$B$313,0)),"-",VLOOKUP($G52,[1]②順位速記!$B$1:$Q$65536,[1]②順位速記!$B$313,0))</f>
        <v>32</v>
      </c>
      <c r="K52" s="77">
        <f>IF(ISERROR(VLOOKUP($G52,[1]②順位速記!$B$1:$Q$65536,[1]②順位速記!$B$313-1,0)),"-",VLOOKUP($G52,[1]②順位速記!$B$1:$Q$65536,[1]②順位速記!$B$313-1,0))</f>
        <v>32</v>
      </c>
      <c r="L52" s="78">
        <f>IF(ISERROR(VLOOKUP($G52,[1]②順位速記!$D$1:$Q$65536,[1]②順位速記!$D$313,0)),"-",VLOOKUP($G52,[1]②順位速記!$D$1:$Q$65536,[1]②順位速記!$D$313,0))</f>
        <v>40</v>
      </c>
      <c r="M52" s="79">
        <f>IF(ISERROR(VLOOKUP($G52,[1]②順位速記!$D$1:$Q$65536,[1]②順位速記!$D$313-1,0)),"-",VLOOKUP($G52,[1]②順位速記!$D$1:$Q$65536,[1]②順位速記!$D$313-1,0))</f>
        <v>40</v>
      </c>
      <c r="N52" s="80">
        <f>IF(ISERROR(VLOOKUP($G52,[1]②順位速記!$F$1:$Q$65536,[1]②順位速記!$F$313,0)),"-",VLOOKUP($G52,[1]②順位速記!$F$1:$Q$65536,[1]②順位速記!$F$313,0))</f>
        <v>79</v>
      </c>
      <c r="O52" s="77">
        <f>IF(ISERROR(VLOOKUP($G52,[1]②順位速記!$F$1:$Q$65536,[1]②順位速記!$F$313-1,0)),"-",VLOOKUP($G52,[1]②順位速記!$F$1:$Q$65536,[1]②順位速記!$F$313-1,0))</f>
        <v>79</v>
      </c>
      <c r="P52" s="78">
        <f>IF(ISERROR(VLOOKUP($G52,[1]②順位速記!$H$1:$Q$65536,[1]②順位速記!$H$313,0)),"-",VLOOKUP($G52,[1]②順位速記!$H$1:$Q$65536,[1]②順位速記!$H$313,0))</f>
        <v>57</v>
      </c>
      <c r="Q52" s="79">
        <f>IF(ISERROR(VLOOKUP($G52,[1]②順位速記!$H$1:$Q$65536,[1]②順位速記!$H$313-1,0)),"-",VLOOKUP($G52,[1]②順位速記!$H$1:$Q$65536,[1]②順位速記!$H$313-1,0))</f>
        <v>57</v>
      </c>
      <c r="R52" s="80">
        <f>IF(ISERROR(VLOOKUP($G52,[1]②順位速記!$J$1:$Q$65536,[1]②順位速記!$J$313,0)),"-",VLOOKUP($G52,[1]②順位速記!$J$1:$Q$65536,[1]②順位速記!$J$313,0))</f>
        <v>57</v>
      </c>
      <c r="S52" s="81">
        <f>IF(ISERROR(VLOOKUP($G52,[1]②順位速記!$J$1:$Q$65536,[1]②順位速記!$J$313-1,0)),"-",VLOOKUP($G52,[1]②順位速記!$J$1:$Q$65536,[1]②順位速記!$J$313-1,0))</f>
        <v>57</v>
      </c>
      <c r="T52" s="80">
        <f>IF(ISERROR(VLOOKUP($G52,[1]②順位速記!$L$1:$Q$65536,[1]②順位速記!$L$313,0)),"-",VLOOKUP($G52,[1]②順位速記!$L$1:$Q$65536,[1]②順位速記!$L$313,0))</f>
        <v>59</v>
      </c>
      <c r="U52" s="81">
        <f>IF(ISERROR(VLOOKUP($G52,[1]②順位速記!$L$1:$Q$65536,[1]②順位速記!$L$313-1,0)),"-",VLOOKUP($G52,[1]②順位速記!$L$1:$Q$65536,[1]②順位速記!$L$313-1,0))</f>
        <v>59</v>
      </c>
      <c r="V52" s="78" t="str">
        <f>IF(ISERROR(VLOOKUP($G52,[1]②順位速記!$N$1:$Q$65536,[1]②順位速記!$N$313,0)),"-",VLOOKUP($G52,[1]②順位速記!$N$1:$Q$65536,[1]②順位速記!$N$313,0))</f>
        <v>-</v>
      </c>
      <c r="W52" s="82" t="str">
        <f>IF(ISERROR(VLOOKUP($G52,[1]②順位速記!$N$1:$Q$65536,[1]②順位速記!$N$313-1,0)),"-",VLOOKUP($G52,[1]②順位速記!$N$1:$Q$65536,[1]②順位速記!$N$313-1,0))</f>
        <v>-</v>
      </c>
      <c r="X52" s="83">
        <f t="shared" si="0"/>
        <v>324</v>
      </c>
      <c r="Y52" s="84">
        <f t="shared" si="1"/>
        <v>79</v>
      </c>
      <c r="Z52" s="85">
        <f t="shared" si="2"/>
        <v>245</v>
      </c>
      <c r="AA52" s="66"/>
      <c r="AB52" s="66" t="s">
        <v>79</v>
      </c>
      <c r="AC52" s="66"/>
      <c r="AD52" s="86" t="e">
        <f t="shared" si="3"/>
        <v>#VALUE!</v>
      </c>
      <c r="AE52" s="87"/>
      <c r="AF52" s="92"/>
      <c r="AH52" s="7"/>
      <c r="AI52" s="7"/>
      <c r="AJ52" s="7"/>
    </row>
    <row r="53" spans="1:36" ht="18.75" customHeight="1">
      <c r="A53" s="47" t="s">
        <v>128</v>
      </c>
      <c r="B53" s="47"/>
      <c r="C53" s="48">
        <v>41</v>
      </c>
      <c r="D53" s="108" t="s">
        <v>77</v>
      </c>
      <c r="E53" s="71" t="str">
        <f>VLOOKUP($H53,[1]①レジスト!$E$1:$P$65536,3,0)</f>
        <v>男</v>
      </c>
      <c r="F53" s="93"/>
      <c r="G53" s="73" t="str">
        <f>VLOOKUP($H53,[1]①レジスト!$E$1:$K$65536,7,0)</f>
        <v>12-4</v>
      </c>
      <c r="H53" s="53" t="s">
        <v>129</v>
      </c>
      <c r="I53" s="94" t="str">
        <f>VLOOKUP($H53,[1]①レジスト!$E$1:$P$65536,6,0)</f>
        <v>京都大学</v>
      </c>
      <c r="J53" s="76">
        <f>IF(ISERROR(VLOOKUP($G53,[1]②順位速記!$B$1:$Q$65536,[1]②順位速記!$B$313,0)),"-",VLOOKUP($G53,[1]②順位速記!$B$1:$Q$65536,[1]②順位速記!$B$313,0))</f>
        <v>43</v>
      </c>
      <c r="K53" s="77">
        <f>IF(ISERROR(VLOOKUP($G53,[1]②順位速記!$B$1:$Q$65536,[1]②順位速記!$B$313-1,0)),"-",VLOOKUP($G53,[1]②順位速記!$B$1:$Q$65536,[1]②順位速記!$B$313-1,0))</f>
        <v>43</v>
      </c>
      <c r="L53" s="78">
        <f>IF(ISERROR(VLOOKUP($G53,[1]②順位速記!$D$1:$Q$65536,[1]②順位速記!$D$313,0)),"-",VLOOKUP($G53,[1]②順位速記!$D$1:$Q$65536,[1]②順位速記!$D$313,0))</f>
        <v>51</v>
      </c>
      <c r="M53" s="79">
        <f>IF(ISERROR(VLOOKUP($G53,[1]②順位速記!$D$1:$Q$65536,[1]②順位速記!$D$313-1,0)),"-",VLOOKUP($G53,[1]②順位速記!$D$1:$Q$65536,[1]②順位速記!$D$313-1,0))</f>
        <v>51</v>
      </c>
      <c r="N53" s="80">
        <f>IF(ISERROR(VLOOKUP($G53,[1]②順位速記!$F$1:$Q$65536,[1]②順位速記!$F$313,0)),"-",VLOOKUP($G53,[1]②順位速記!$F$1:$Q$65536,[1]②順位速記!$F$313,0))</f>
        <v>94</v>
      </c>
      <c r="O53" s="77">
        <f>IF(ISERROR(VLOOKUP($G53,[1]②順位速記!$F$1:$Q$65536,[1]②順位速記!$F$313-1,0)),"-",VLOOKUP($G53,[1]②順位速記!$F$1:$Q$65536,[1]②順位速記!$F$313-1,0))</f>
        <v>94</v>
      </c>
      <c r="P53" s="78">
        <f>IF(ISERROR(VLOOKUP($G53,[1]②順位速記!$H$1:$Q$65536,[1]②順位速記!$H$313,0)),"-",VLOOKUP($G53,[1]②順位速記!$H$1:$Q$65536,[1]②順位速記!$H$313,0))</f>
        <v>22</v>
      </c>
      <c r="Q53" s="79">
        <f>IF(ISERROR(VLOOKUP($G53,[1]②順位速記!$H$1:$Q$65536,[1]②順位速記!$H$313-1,0)),"-",VLOOKUP($G53,[1]②順位速記!$H$1:$Q$65536,[1]②順位速記!$H$313-1,0))</f>
        <v>22</v>
      </c>
      <c r="R53" s="80">
        <f>IF(ISERROR(VLOOKUP($G53,[1]②順位速記!$J$1:$Q$65536,[1]②順位速記!$J$313,0)),"-",VLOOKUP($G53,[1]②順位速記!$J$1:$Q$65536,[1]②順位速記!$J$313,0))</f>
        <v>45</v>
      </c>
      <c r="S53" s="81">
        <f>IF(ISERROR(VLOOKUP($G53,[1]②順位速記!$J$1:$Q$65536,[1]②順位速記!$J$313-1,0)),"-",VLOOKUP($G53,[1]②順位速記!$J$1:$Q$65536,[1]②順位速記!$J$313-1,0))</f>
        <v>45</v>
      </c>
      <c r="T53" s="80">
        <f>IF(ISERROR(VLOOKUP($G53,[1]②順位速記!$L$1:$Q$65536,[1]②順位速記!$L$313,0)),"-",VLOOKUP($G53,[1]②順位速記!$L$1:$Q$65536,[1]②順位速記!$L$313,0))</f>
        <v>90</v>
      </c>
      <c r="U53" s="81">
        <f>IF(ISERROR(VLOOKUP($G53,[1]②順位速記!$L$1:$Q$65536,[1]②順位速記!$L$313-1,0)),"-",VLOOKUP($G53,[1]②順位速記!$L$1:$Q$65536,[1]②順位速記!$L$313-1,0))</f>
        <v>90</v>
      </c>
      <c r="V53" s="78" t="str">
        <f>IF(ISERROR(VLOOKUP($G53,[1]②順位速記!$N$1:$Q$65536,[1]②順位速記!$N$313,0)),"-",VLOOKUP($G53,[1]②順位速記!$N$1:$Q$65536,[1]②順位速記!$N$313,0))</f>
        <v>-</v>
      </c>
      <c r="W53" s="82" t="str">
        <f>IF(ISERROR(VLOOKUP($G53,[1]②順位速記!$N$1:$Q$65536,[1]②順位速記!$N$313-1,0)),"-",VLOOKUP($G53,[1]②順位速記!$N$1:$Q$65536,[1]②順位速記!$N$313-1,0))</f>
        <v>-</v>
      </c>
      <c r="X53" s="83">
        <f t="shared" si="0"/>
        <v>345</v>
      </c>
      <c r="Y53" s="84">
        <f t="shared" si="1"/>
        <v>94</v>
      </c>
      <c r="Z53" s="85">
        <f t="shared" si="2"/>
        <v>251</v>
      </c>
      <c r="AA53" s="66"/>
      <c r="AB53" s="66" t="s">
        <v>79</v>
      </c>
      <c r="AC53" s="66"/>
      <c r="AD53" s="86" t="e">
        <f t="shared" si="3"/>
        <v>#VALUE!</v>
      </c>
      <c r="AE53" s="87"/>
      <c r="AF53" s="88"/>
      <c r="AH53" s="7"/>
      <c r="AI53" s="7"/>
      <c r="AJ53" s="7"/>
    </row>
    <row r="54" spans="1:36" ht="18.75" customHeight="1">
      <c r="A54" s="47" t="s">
        <v>130</v>
      </c>
      <c r="B54" s="47"/>
      <c r="C54" s="70">
        <v>50</v>
      </c>
      <c r="D54" s="108" t="s">
        <v>77</v>
      </c>
      <c r="E54" s="71" t="str">
        <f>VLOOKUP($H54,[1]①レジスト!$E$1:$P$65536,3,0)</f>
        <v>男</v>
      </c>
      <c r="F54" s="72"/>
      <c r="G54" s="73" t="str">
        <f>VLOOKUP($H54,[1]①レジスト!$E$1:$K$65536,7,0)</f>
        <v>35-6</v>
      </c>
      <c r="H54" s="53" t="s">
        <v>131</v>
      </c>
      <c r="I54" s="91" t="str">
        <f>VLOOKUP($H54,[1]①レジスト!$E$1:$P$65536,6,0)</f>
        <v>同志社大学</v>
      </c>
      <c r="J54" s="76" t="str">
        <f>IF(ISERROR(VLOOKUP($G54,[1]②順位速記!$B$1:$Q$65536,[1]②順位速記!$B$313,0)),"-",VLOOKUP($G54,[1]②順位速記!$B$1:$Q$65536,[1]②順位速記!$B$313,0))</f>
        <v>BFD</v>
      </c>
      <c r="K54" s="77">
        <f>IF(ISERROR(VLOOKUP($G54,[1]②順位速記!$B$1:$Q$65536,[1]②順位速記!$B$313-1,0)),"-",VLOOKUP($G54,[1]②順位速記!$B$1:$Q$65536,[1]②順位速記!$B$313-1,0))</f>
        <v>193</v>
      </c>
      <c r="L54" s="78">
        <f>IF(ISERROR(VLOOKUP($G54,[1]②順位速記!$D$1:$Q$65536,[1]②順位速記!$D$313,0)),"-",VLOOKUP($G54,[1]②順位速記!$D$1:$Q$65536,[1]②順位速記!$D$313,0))</f>
        <v>33</v>
      </c>
      <c r="M54" s="79">
        <f>IF(ISERROR(VLOOKUP($G54,[1]②順位速記!$D$1:$Q$65536,[1]②順位速記!$D$313-1,0)),"-",VLOOKUP($G54,[1]②順位速記!$D$1:$Q$65536,[1]②順位速記!$D$313-1,0))</f>
        <v>33</v>
      </c>
      <c r="N54" s="80">
        <f>IF(ISERROR(VLOOKUP($G54,[1]②順位速記!$F$1:$Q$65536,[1]②順位速記!$F$313,0)),"-",VLOOKUP($G54,[1]②順位速記!$F$1:$Q$65536,[1]②順位速記!$F$313,0))</f>
        <v>83</v>
      </c>
      <c r="O54" s="77">
        <f>IF(ISERROR(VLOOKUP($G54,[1]②順位速記!$F$1:$Q$65536,[1]②順位速記!$F$313-1,0)),"-",VLOOKUP($G54,[1]②順位速記!$F$1:$Q$65536,[1]②順位速記!$F$313-1,0))</f>
        <v>83</v>
      </c>
      <c r="P54" s="78">
        <f>IF(ISERROR(VLOOKUP($G54,[1]②順位速記!$H$1:$Q$65536,[1]②順位速記!$H$313,0)),"-",VLOOKUP($G54,[1]②順位速記!$H$1:$Q$65536,[1]②順位速記!$H$313,0))</f>
        <v>42</v>
      </c>
      <c r="Q54" s="79">
        <f>IF(ISERROR(VLOOKUP($G54,[1]②順位速記!$H$1:$Q$65536,[1]②順位速記!$H$313-1,0)),"-",VLOOKUP($G54,[1]②順位速記!$H$1:$Q$65536,[1]②順位速記!$H$313-1,0))</f>
        <v>42</v>
      </c>
      <c r="R54" s="80">
        <f>IF(ISERROR(VLOOKUP($G54,[1]②順位速記!$J$1:$Q$65536,[1]②順位速記!$J$313,0)),"-",VLOOKUP($G54,[1]②順位速記!$J$1:$Q$65536,[1]②順位速記!$J$313,0))</f>
        <v>40</v>
      </c>
      <c r="S54" s="81">
        <f>IF(ISERROR(VLOOKUP($G54,[1]②順位速記!$J$1:$Q$65536,[1]②順位速記!$J$313-1,0)),"-",VLOOKUP($G54,[1]②順位速記!$J$1:$Q$65536,[1]②順位速記!$J$313-1,0))</f>
        <v>40</v>
      </c>
      <c r="T54" s="80">
        <f>IF(ISERROR(VLOOKUP($G54,[1]②順位速記!$L$1:$Q$65536,[1]②順位速記!$L$313,0)),"-",VLOOKUP($G54,[1]②順位速記!$L$1:$Q$65536,[1]②順位速記!$L$313,0))</f>
        <v>56</v>
      </c>
      <c r="U54" s="81">
        <f>IF(ISERROR(VLOOKUP($G54,[1]②順位速記!$L$1:$Q$65536,[1]②順位速記!$L$313-1,0)),"-",VLOOKUP($G54,[1]②順位速記!$L$1:$Q$65536,[1]②順位速記!$L$313-1,0))</f>
        <v>56</v>
      </c>
      <c r="V54" s="78" t="str">
        <f>IF(ISERROR(VLOOKUP($G54,[1]②順位速記!$N$1:$Q$65536,[1]②順位速記!$N$313,0)),"-",VLOOKUP($G54,[1]②順位速記!$N$1:$Q$65536,[1]②順位速記!$N$313,0))</f>
        <v>-</v>
      </c>
      <c r="W54" s="82" t="str">
        <f>IF(ISERROR(VLOOKUP($G54,[1]②順位速記!$N$1:$Q$65536,[1]②順位速記!$N$313-1,0)),"-",VLOOKUP($G54,[1]②順位速記!$N$1:$Q$65536,[1]②順位速記!$N$313-1,0))</f>
        <v>-</v>
      </c>
      <c r="X54" s="83">
        <f t="shared" si="0"/>
        <v>447</v>
      </c>
      <c r="Y54" s="84">
        <f t="shared" si="1"/>
        <v>193</v>
      </c>
      <c r="Z54" s="85">
        <f t="shared" si="2"/>
        <v>254</v>
      </c>
      <c r="AA54" s="66"/>
      <c r="AB54" s="66" t="s">
        <v>79</v>
      </c>
      <c r="AC54" s="66"/>
      <c r="AD54" s="86" t="e">
        <f t="shared" si="3"/>
        <v>#VALUE!</v>
      </c>
      <c r="AE54" s="87"/>
      <c r="AF54" s="92"/>
      <c r="AH54" s="7"/>
      <c r="AI54" s="7"/>
      <c r="AJ54" s="7"/>
    </row>
    <row r="55" spans="1:36" ht="18.75" customHeight="1" thickBot="1">
      <c r="A55" s="47" t="s">
        <v>132</v>
      </c>
      <c r="B55" s="47"/>
      <c r="C55" s="70">
        <v>39</v>
      </c>
      <c r="D55" s="108" t="s">
        <v>77</v>
      </c>
      <c r="E55" s="71" t="str">
        <f>VLOOKUP($H55,[1]①レジスト!$E$1:$P$65536,3,0)</f>
        <v>男</v>
      </c>
      <c r="F55" s="93"/>
      <c r="G55" s="73" t="str">
        <f>VLOOKUP($H55,[1]①レジスト!$E$1:$K$65536,7,0)</f>
        <v>19-15</v>
      </c>
      <c r="H55" s="74" t="s">
        <v>133</v>
      </c>
      <c r="I55" s="94" t="str">
        <f>VLOOKUP($H55,[1]①レジスト!$E$1:$P$65536,6,0)</f>
        <v>滋賀大学</v>
      </c>
      <c r="J55" s="76">
        <f>IF(ISERROR(VLOOKUP($G55,[1]②順位速記!$B$1:$Q$65536,[1]②順位速記!$B$313,0)),"-",VLOOKUP($G55,[1]②順位速記!$B$1:$Q$65536,[1]②順位速記!$B$313,0))</f>
        <v>25</v>
      </c>
      <c r="K55" s="77">
        <f>IF(ISERROR(VLOOKUP($G55,[1]②順位速記!$B$1:$Q$65536,[1]②順位速記!$B$313-1,0)),"-",VLOOKUP($G55,[1]②順位速記!$B$1:$Q$65536,[1]②順位速記!$B$313-1,0))</f>
        <v>25</v>
      </c>
      <c r="L55" s="78">
        <f>IF(ISERROR(VLOOKUP($G55,[1]②順位速記!$D$1:$Q$65536,[1]②順位速記!$D$313,0)),"-",VLOOKUP($G55,[1]②順位速記!$D$1:$Q$65536,[1]②順位速記!$D$313,0))</f>
        <v>59</v>
      </c>
      <c r="M55" s="79">
        <f>IF(ISERROR(VLOOKUP($G55,[1]②順位速記!$D$1:$Q$65536,[1]②順位速記!$D$313-1,0)),"-",VLOOKUP($G55,[1]②順位速記!$D$1:$Q$65536,[1]②順位速記!$D$313-1,0))</f>
        <v>59</v>
      </c>
      <c r="N55" s="80">
        <f>IF(ISERROR(VLOOKUP($G55,[1]②順位速記!$F$1:$Q$65536,[1]②順位速記!$F$313,0)),"-",VLOOKUP($G55,[1]②順位速記!$F$1:$Q$65536,[1]②順位速記!$F$313,0))</f>
        <v>149</v>
      </c>
      <c r="O55" s="77">
        <f>IF(ISERROR(VLOOKUP($G55,[1]②順位速記!$F$1:$Q$65536,[1]②順位速記!$F$313-1,0)),"-",VLOOKUP($G55,[1]②順位速記!$F$1:$Q$65536,[1]②順位速記!$F$313-1,0))</f>
        <v>149</v>
      </c>
      <c r="P55" s="78">
        <f>IF(ISERROR(VLOOKUP($G55,[1]②順位速記!$H$1:$Q$65536,[1]②順位速記!$H$313,0)),"-",VLOOKUP($G55,[1]②順位速記!$H$1:$Q$65536,[1]②順位速記!$H$313,0))</f>
        <v>37</v>
      </c>
      <c r="Q55" s="79">
        <f>IF(ISERROR(VLOOKUP($G55,[1]②順位速記!$H$1:$Q$65536,[1]②順位速記!$H$313-1,0)),"-",VLOOKUP($G55,[1]②順位速記!$H$1:$Q$65536,[1]②順位速記!$H$313-1,0))</f>
        <v>37</v>
      </c>
      <c r="R55" s="80">
        <f>IF(ISERROR(VLOOKUP($G55,[1]②順位速記!$J$1:$Q$65536,[1]②順位速記!$J$313,0)),"-",VLOOKUP($G55,[1]②順位速記!$J$1:$Q$65536,[1]②順位速記!$J$313,0))</f>
        <v>32</v>
      </c>
      <c r="S55" s="81">
        <f>IF(ISERROR(VLOOKUP($G55,[1]②順位速記!$J$1:$Q$65536,[1]②順位速記!$J$313-1,0)),"-",VLOOKUP($G55,[1]②順位速記!$J$1:$Q$65536,[1]②順位速記!$J$313-1,0))</f>
        <v>32</v>
      </c>
      <c r="T55" s="80">
        <f>IF(ISERROR(VLOOKUP($G55,[1]②順位速記!$L$1:$Q$65536,[1]②順位速記!$L$313,0)),"-",VLOOKUP($G55,[1]②順位速記!$L$1:$Q$65536,[1]②順位速記!$L$313,0))</f>
        <v>103</v>
      </c>
      <c r="U55" s="81">
        <f>IF(ISERROR(VLOOKUP($G55,[1]②順位速記!$L$1:$Q$65536,[1]②順位速記!$L$313-1,0)),"-",VLOOKUP($G55,[1]②順位速記!$L$1:$Q$65536,[1]②順位速記!$L$313-1,0))</f>
        <v>103</v>
      </c>
      <c r="V55" s="78" t="str">
        <f>IF(ISERROR(VLOOKUP($G55,[1]②順位速記!$N$1:$Q$65536,[1]②順位速記!$N$313,0)),"-",VLOOKUP($G55,[1]②順位速記!$N$1:$Q$65536,[1]②順位速記!$N$313,0))</f>
        <v>-</v>
      </c>
      <c r="W55" s="82" t="str">
        <f>IF(ISERROR(VLOOKUP($G55,[1]②順位速記!$N$1:$Q$65536,[1]②順位速記!$N$313-1,0)),"-",VLOOKUP($G55,[1]②順位速記!$N$1:$Q$65536,[1]②順位速記!$N$313-1,0))</f>
        <v>-</v>
      </c>
      <c r="X55" s="83">
        <f t="shared" si="0"/>
        <v>405</v>
      </c>
      <c r="Y55" s="84">
        <f t="shared" si="1"/>
        <v>149</v>
      </c>
      <c r="Z55" s="85">
        <f t="shared" si="2"/>
        <v>256</v>
      </c>
      <c r="AA55" s="66"/>
      <c r="AB55" s="66" t="s">
        <v>79</v>
      </c>
      <c r="AC55" s="66"/>
      <c r="AD55" s="86" t="e">
        <f t="shared" si="3"/>
        <v>#VALUE!</v>
      </c>
      <c r="AE55" s="87"/>
      <c r="AF55" s="92"/>
      <c r="AH55" s="7"/>
      <c r="AI55" s="7"/>
      <c r="AJ55" s="7"/>
    </row>
    <row r="56" spans="1:36" ht="18.75" customHeight="1">
      <c r="A56" s="47" t="s">
        <v>134</v>
      </c>
      <c r="B56" s="47"/>
      <c r="C56" s="48">
        <v>33</v>
      </c>
      <c r="D56" s="110" t="s">
        <v>82</v>
      </c>
      <c r="E56" s="71" t="str">
        <f>VLOOKUP($H56,[1]①レジスト!$E$1:$P$65536,3,0)</f>
        <v>男</v>
      </c>
      <c r="F56" s="72"/>
      <c r="G56" s="73" t="str">
        <f>VLOOKUP($H56,[1]①レジスト!$E$1:$K$65536,7,0)</f>
        <v>77-11</v>
      </c>
      <c r="H56" s="53" t="s">
        <v>135</v>
      </c>
      <c r="I56" s="91" t="str">
        <f>VLOOKUP($H56,[1]①レジスト!$E$1:$P$65536,6,0)</f>
        <v>滋賀県立大学</v>
      </c>
      <c r="J56" s="76">
        <f>IF(ISERROR(VLOOKUP($G56,[1]②順位速記!$B$1:$Q$65536,[1]②順位速記!$B$313,0)),"-",VLOOKUP($G56,[1]②順位速記!$B$1:$Q$65536,[1]②順位速記!$B$313,0))</f>
        <v>26</v>
      </c>
      <c r="K56" s="77">
        <f>IF(ISERROR(VLOOKUP($G56,[1]②順位速記!$B$1:$Q$65536,[1]②順位速記!$B$313-1,0)),"-",VLOOKUP($G56,[1]②順位速記!$B$1:$Q$65536,[1]②順位速記!$B$313-1,0))</f>
        <v>26</v>
      </c>
      <c r="L56" s="78">
        <f>IF(ISERROR(VLOOKUP($G56,[1]②順位速記!$D$1:$Q$65536,[1]②順位速記!$D$313,0)),"-",VLOOKUP($G56,[1]②順位速記!$D$1:$Q$65536,[1]②順位速記!$D$313,0))</f>
        <v>30</v>
      </c>
      <c r="M56" s="79">
        <f>IF(ISERROR(VLOOKUP($G56,[1]②順位速記!$D$1:$Q$65536,[1]②順位速記!$D$313-1,0)),"-",VLOOKUP($G56,[1]②順位速記!$D$1:$Q$65536,[1]②順位速記!$D$313-1,0))</f>
        <v>30</v>
      </c>
      <c r="N56" s="80">
        <f>IF(ISERROR(VLOOKUP($G56,[1]②順位速記!$F$1:$Q$65536,[1]②順位速記!$F$313,0)),"-",VLOOKUP($G56,[1]②順位速記!$F$1:$Q$65536,[1]②順位速記!$F$313,0))</f>
        <v>126</v>
      </c>
      <c r="O56" s="77">
        <f>IF(ISERROR(VLOOKUP($G56,[1]②順位速記!$F$1:$Q$65536,[1]②順位速記!$F$313-1,0)),"-",VLOOKUP($G56,[1]②順位速記!$F$1:$Q$65536,[1]②順位速記!$F$313-1,0))</f>
        <v>126</v>
      </c>
      <c r="P56" s="78">
        <f>IF(ISERROR(VLOOKUP($G56,[1]②順位速記!$H$1:$Q$65536,[1]②順位速記!$H$313,0)),"-",VLOOKUP($G56,[1]②順位速記!$H$1:$Q$65536,[1]②順位速記!$H$313,0))</f>
        <v>41</v>
      </c>
      <c r="Q56" s="79">
        <f>IF(ISERROR(VLOOKUP($G56,[1]②順位速記!$H$1:$Q$65536,[1]②順位速記!$H$313-1,0)),"-",VLOOKUP($G56,[1]②順位速記!$H$1:$Q$65536,[1]②順位速記!$H$313-1,0))</f>
        <v>41</v>
      </c>
      <c r="R56" s="80">
        <f>IF(ISERROR(VLOOKUP($G56,[1]②順位速記!$J$1:$Q$65536,[1]②順位速記!$J$313,0)),"-",VLOOKUP($G56,[1]②順位速記!$J$1:$Q$65536,[1]②順位速記!$J$313,0))</f>
        <v>35</v>
      </c>
      <c r="S56" s="81">
        <f>IF(ISERROR(VLOOKUP($G56,[1]②順位速記!$J$1:$Q$65536,[1]②順位速記!$J$313-1,0)),"-",VLOOKUP($G56,[1]②順位速記!$J$1:$Q$65536,[1]②順位速記!$J$313-1,0))</f>
        <v>35</v>
      </c>
      <c r="T56" s="80" t="str">
        <f>IF(ISERROR(VLOOKUP($G56,[1]②順位速記!$L$1:$Q$65536,[1]②順位速記!$L$313,0)),"-",VLOOKUP($G56,[1]②順位速記!$L$1:$Q$65536,[1]②順位速記!$L$313,0))</f>
        <v>BFD</v>
      </c>
      <c r="U56" s="81">
        <f>IF(ISERROR(VLOOKUP($G56,[1]②順位速記!$L$1:$Q$65536,[1]②順位速記!$L$313-1,0)),"-",VLOOKUP($G56,[1]②順位速記!$L$1:$Q$65536,[1]②順位速記!$L$313-1,0))</f>
        <v>193</v>
      </c>
      <c r="V56" s="78" t="str">
        <f>IF(ISERROR(VLOOKUP($G56,[1]②順位速記!$N$1:$Q$65536,[1]②順位速記!$N$313,0)),"-",VLOOKUP($G56,[1]②順位速記!$N$1:$Q$65536,[1]②順位速記!$N$313,0))</f>
        <v>-</v>
      </c>
      <c r="W56" s="82" t="str">
        <f>IF(ISERROR(VLOOKUP($G56,[1]②順位速記!$N$1:$Q$65536,[1]②順位速記!$N$313-1,0)),"-",VLOOKUP($G56,[1]②順位速記!$N$1:$Q$65536,[1]②順位速記!$N$313-1,0))</f>
        <v>-</v>
      </c>
      <c r="X56" s="83">
        <f t="shared" si="0"/>
        <v>451</v>
      </c>
      <c r="Y56" s="84">
        <f t="shared" si="1"/>
        <v>193</v>
      </c>
      <c r="Z56" s="85">
        <f t="shared" si="2"/>
        <v>258</v>
      </c>
      <c r="AA56" s="66"/>
      <c r="AB56" s="66" t="s">
        <v>79</v>
      </c>
      <c r="AC56" s="66"/>
      <c r="AD56" s="86" t="e">
        <f t="shared" si="3"/>
        <v>#VALUE!</v>
      </c>
      <c r="AE56" s="87"/>
      <c r="AF56" s="88"/>
      <c r="AH56" s="7"/>
      <c r="AI56" s="7"/>
      <c r="AJ56" s="7"/>
    </row>
    <row r="57" spans="1:36" ht="18.75" customHeight="1">
      <c r="A57" s="47" t="s">
        <v>136</v>
      </c>
      <c r="B57" s="47"/>
      <c r="C57" s="70">
        <v>31</v>
      </c>
      <c r="D57" s="110" t="s">
        <v>82</v>
      </c>
      <c r="E57" s="71" t="str">
        <f>VLOOKUP($H57,[1]①レジスト!$E$1:$P$65536,3,0)</f>
        <v>男</v>
      </c>
      <c r="F57" s="72"/>
      <c r="G57" s="73" t="str">
        <f>VLOOKUP($H57,[1]①レジスト!$E$1:$K$65536,7,0)</f>
        <v>12-9</v>
      </c>
      <c r="H57" s="100" t="s">
        <v>137</v>
      </c>
      <c r="I57" s="75" t="str">
        <f>VLOOKUP($H57,[1]①レジスト!$E$1:$P$65536,6,0)</f>
        <v>京都大学</v>
      </c>
      <c r="J57" s="76">
        <f>IF(ISERROR(VLOOKUP($G57,[1]②順位速記!$B$1:$Q$65536,[1]②順位速記!$B$313,0)),"-",VLOOKUP($G57,[1]②順位速記!$B$1:$Q$65536,[1]②順位速記!$B$313,0))</f>
        <v>36</v>
      </c>
      <c r="K57" s="77">
        <f>IF(ISERROR(VLOOKUP($G57,[1]②順位速記!$B$1:$Q$65536,[1]②順位速記!$B$313-1,0)),"-",VLOOKUP($G57,[1]②順位速記!$B$1:$Q$65536,[1]②順位速記!$B$313-1,0))</f>
        <v>36</v>
      </c>
      <c r="L57" s="78">
        <f>IF(ISERROR(VLOOKUP($G57,[1]②順位速記!$D$1:$Q$65536,[1]②順位速記!$D$313,0)),"-",VLOOKUP($G57,[1]②順位速記!$D$1:$Q$65536,[1]②順位速記!$D$313,0))</f>
        <v>41</v>
      </c>
      <c r="M57" s="79">
        <f>IF(ISERROR(VLOOKUP($G57,[1]②順位速記!$D$1:$Q$65536,[1]②順位速記!$D$313-1,0)),"-",VLOOKUP($G57,[1]②順位速記!$D$1:$Q$65536,[1]②順位速記!$D$313-1,0))</f>
        <v>41</v>
      </c>
      <c r="N57" s="80">
        <f>IF(ISERROR(VLOOKUP($G57,[1]②順位速記!$F$1:$Q$65536,[1]②順位速記!$F$313,0)),"-",VLOOKUP($G57,[1]②順位速記!$F$1:$Q$65536,[1]②順位速記!$F$313,0))</f>
        <v>140</v>
      </c>
      <c r="O57" s="77">
        <f>IF(ISERROR(VLOOKUP($G57,[1]②順位速記!$F$1:$Q$65536,[1]②順位速記!$F$313-1,0)),"-",VLOOKUP($G57,[1]②順位速記!$F$1:$Q$65536,[1]②順位速記!$F$313-1,0))</f>
        <v>140</v>
      </c>
      <c r="P57" s="78">
        <f>IF(ISERROR(VLOOKUP($G57,[1]②順位速記!$H$1:$Q$65536,[1]②順位速記!$H$313,0)),"-",VLOOKUP($G57,[1]②順位速記!$H$1:$Q$65536,[1]②順位速記!$H$313,0))</f>
        <v>34</v>
      </c>
      <c r="Q57" s="79">
        <f>IF(ISERROR(VLOOKUP($G57,[1]②順位速記!$H$1:$Q$65536,[1]②順位速記!$H$313-1,0)),"-",VLOOKUP($G57,[1]②順位速記!$H$1:$Q$65536,[1]②順位速記!$H$313-1,0))</f>
        <v>34</v>
      </c>
      <c r="R57" s="80">
        <f>IF(ISERROR(VLOOKUP($G57,[1]②順位速記!$J$1:$Q$65536,[1]②順位速記!$J$313,0)),"-",VLOOKUP($G57,[1]②順位速記!$J$1:$Q$65536,[1]②順位速記!$J$313,0))</f>
        <v>19</v>
      </c>
      <c r="S57" s="81">
        <f>IF(ISERROR(VLOOKUP($G57,[1]②順位速記!$J$1:$Q$65536,[1]②順位速記!$J$313-1,0)),"-",VLOOKUP($G57,[1]②順位速記!$J$1:$Q$65536,[1]②順位速記!$J$313-1,0))</f>
        <v>19</v>
      </c>
      <c r="T57" s="80">
        <f>IF(ISERROR(VLOOKUP($G57,[1]②順位速記!$L$1:$Q$65536,[1]②順位速記!$L$313,0)),"-",VLOOKUP($G57,[1]②順位速記!$L$1:$Q$65536,[1]②順位速記!$L$313,0))</f>
        <v>131</v>
      </c>
      <c r="U57" s="81">
        <f>IF(ISERROR(VLOOKUP($G57,[1]②順位速記!$L$1:$Q$65536,[1]②順位速記!$L$313-1,0)),"-",VLOOKUP($G57,[1]②順位速記!$L$1:$Q$65536,[1]②順位速記!$L$313-1,0))</f>
        <v>131</v>
      </c>
      <c r="V57" s="78" t="str">
        <f>IF(ISERROR(VLOOKUP($G57,[1]②順位速記!$N$1:$Q$65536,[1]②順位速記!$N$313,0)),"-",VLOOKUP($G57,[1]②順位速記!$N$1:$Q$65536,[1]②順位速記!$N$313,0))</f>
        <v>-</v>
      </c>
      <c r="W57" s="82" t="str">
        <f>IF(ISERROR(VLOOKUP($G57,[1]②順位速記!$N$1:$Q$65536,[1]②順位速記!$N$313-1,0)),"-",VLOOKUP($G57,[1]②順位速記!$N$1:$Q$65536,[1]②順位速記!$N$313-1,0))</f>
        <v>-</v>
      </c>
      <c r="X57" s="83">
        <f t="shared" si="0"/>
        <v>401</v>
      </c>
      <c r="Y57" s="84">
        <f t="shared" si="1"/>
        <v>140</v>
      </c>
      <c r="Z57" s="85">
        <f t="shared" si="2"/>
        <v>261</v>
      </c>
      <c r="AA57" s="66"/>
      <c r="AB57" s="66" t="s">
        <v>79</v>
      </c>
      <c r="AC57" s="66"/>
      <c r="AD57" s="86" t="e">
        <f t="shared" si="3"/>
        <v>#VALUE!</v>
      </c>
      <c r="AE57" s="87"/>
      <c r="AF57" s="107"/>
      <c r="AH57" s="7"/>
      <c r="AI57" s="7"/>
      <c r="AJ57" s="7"/>
    </row>
    <row r="58" spans="1:36" ht="18.75" customHeight="1" thickBot="1">
      <c r="A58" s="47" t="s">
        <v>138</v>
      </c>
      <c r="B58" s="47"/>
      <c r="C58" s="70">
        <v>63</v>
      </c>
      <c r="D58" s="108" t="s">
        <v>77</v>
      </c>
      <c r="E58" s="71" t="str">
        <f>VLOOKUP($H58,[1]①レジスト!$E$1:$P$65536,3,0)</f>
        <v>男</v>
      </c>
      <c r="F58" s="72"/>
      <c r="G58" s="73" t="str">
        <f>VLOOKUP($H58,[1]①レジスト!$E$1:$K$65536,7,0)</f>
        <v>11-32</v>
      </c>
      <c r="H58" s="74" t="s">
        <v>139</v>
      </c>
      <c r="I58" s="75" t="str">
        <f>VLOOKUP($H58,[1]①レジスト!$E$1:$P$65536,6,0)</f>
        <v>関東学院大学</v>
      </c>
      <c r="J58" s="76">
        <f>IF(ISERROR(VLOOKUP($G58,[1]②順位速記!$B$1:$Q$65536,[1]②順位速記!$B$313,0)),"-",VLOOKUP($G58,[1]②順位速記!$B$1:$Q$65536,[1]②順位速記!$B$313,0))</f>
        <v>62</v>
      </c>
      <c r="K58" s="77">
        <f>IF(ISERROR(VLOOKUP($G58,[1]②順位速記!$B$1:$Q$65536,[1]②順位速記!$B$313-1,0)),"-",VLOOKUP($G58,[1]②順位速記!$B$1:$Q$65536,[1]②順位速記!$B$313-1,0))</f>
        <v>62</v>
      </c>
      <c r="L58" s="78">
        <f>IF(ISERROR(VLOOKUP($G58,[1]②順位速記!$D$1:$Q$65536,[1]②順位速記!$D$313,0)),"-",VLOOKUP($G58,[1]②順位速記!$D$1:$Q$65536,[1]②順位速記!$D$313,0))</f>
        <v>68</v>
      </c>
      <c r="M58" s="79">
        <f>IF(ISERROR(VLOOKUP($G58,[1]②順位速記!$D$1:$Q$65536,[1]②順位速記!$D$313-1,0)),"-",VLOOKUP($G58,[1]②順位速記!$D$1:$Q$65536,[1]②順位速記!$D$313-1,0))</f>
        <v>68</v>
      </c>
      <c r="N58" s="80">
        <f>IF(ISERROR(VLOOKUP($G58,[1]②順位速記!$F$1:$Q$65536,[1]②順位速記!$F$313,0)),"-",VLOOKUP($G58,[1]②順位速記!$F$1:$Q$65536,[1]②順位速記!$F$313,0))</f>
        <v>74</v>
      </c>
      <c r="O58" s="77">
        <f>IF(ISERROR(VLOOKUP($G58,[1]②順位速記!$F$1:$Q$65536,[1]②順位速記!$F$313-1,0)),"-",VLOOKUP($G58,[1]②順位速記!$F$1:$Q$65536,[1]②順位速記!$F$313-1,0))</f>
        <v>74</v>
      </c>
      <c r="P58" s="78">
        <f>IF(ISERROR(VLOOKUP($G58,[1]②順位速記!$H$1:$Q$65536,[1]②順位速記!$H$313,0)),"-",VLOOKUP($G58,[1]②順位速記!$H$1:$Q$65536,[1]②順位速記!$H$313,0))</f>
        <v>106</v>
      </c>
      <c r="Q58" s="79">
        <f>IF(ISERROR(VLOOKUP($G58,[1]②順位速記!$H$1:$Q$65536,[1]②順位速記!$H$313-1,0)),"-",VLOOKUP($G58,[1]②順位速記!$H$1:$Q$65536,[1]②順位速記!$H$313-1,0))</f>
        <v>106</v>
      </c>
      <c r="R58" s="80">
        <f>IF(ISERROR(VLOOKUP($G58,[1]②順位速記!$J$1:$Q$65536,[1]②順位速記!$J$313,0)),"-",VLOOKUP($G58,[1]②順位速記!$J$1:$Q$65536,[1]②順位速記!$J$313,0))</f>
        <v>39</v>
      </c>
      <c r="S58" s="81">
        <f>IF(ISERROR(VLOOKUP($G58,[1]②順位速記!$J$1:$Q$65536,[1]②順位速記!$J$313-1,0)),"-",VLOOKUP($G58,[1]②順位速記!$J$1:$Q$65536,[1]②順位速記!$J$313-1,0))</f>
        <v>39</v>
      </c>
      <c r="T58" s="80">
        <f>IF(ISERROR(VLOOKUP($G58,[1]②順位速記!$L$1:$Q$65536,[1]②順位速記!$L$313,0)),"-",VLOOKUP($G58,[1]②順位速記!$L$1:$Q$65536,[1]②順位速記!$L$313,0))</f>
        <v>26</v>
      </c>
      <c r="U58" s="81">
        <f>IF(ISERROR(VLOOKUP($G58,[1]②順位速記!$L$1:$Q$65536,[1]②順位速記!$L$313-1,0)),"-",VLOOKUP($G58,[1]②順位速記!$L$1:$Q$65536,[1]②順位速記!$L$313-1,0))</f>
        <v>26</v>
      </c>
      <c r="V58" s="78" t="str">
        <f>IF(ISERROR(VLOOKUP($G58,[1]②順位速記!$N$1:$Q$65536,[1]②順位速記!$N$313,0)),"-",VLOOKUP($G58,[1]②順位速記!$N$1:$Q$65536,[1]②順位速記!$N$313,0))</f>
        <v>-</v>
      </c>
      <c r="W58" s="82" t="str">
        <f>IF(ISERROR(VLOOKUP($G58,[1]②順位速記!$N$1:$Q$65536,[1]②順位速記!$N$313-1,0)),"-",VLOOKUP($G58,[1]②順位速記!$N$1:$Q$65536,[1]②順位速記!$N$313-1,0))</f>
        <v>-</v>
      </c>
      <c r="X58" s="83">
        <f t="shared" si="0"/>
        <v>375</v>
      </c>
      <c r="Y58" s="84">
        <f t="shared" si="1"/>
        <v>106</v>
      </c>
      <c r="Z58" s="85">
        <f t="shared" si="2"/>
        <v>269</v>
      </c>
      <c r="AA58" s="65" t="s">
        <v>27</v>
      </c>
      <c r="AB58" s="66" t="s">
        <v>43</v>
      </c>
      <c r="AC58" s="66"/>
      <c r="AD58" s="86" t="e">
        <f t="shared" si="3"/>
        <v>#VALUE!</v>
      </c>
      <c r="AE58" s="87"/>
      <c r="AF58" s="88"/>
      <c r="AH58" s="7"/>
      <c r="AI58" s="7"/>
      <c r="AJ58" s="7"/>
    </row>
    <row r="59" spans="1:36" ht="18.75" customHeight="1">
      <c r="A59" s="47" t="s">
        <v>140</v>
      </c>
      <c r="B59" s="47"/>
      <c r="C59" s="48">
        <v>47</v>
      </c>
      <c r="D59" s="108" t="s">
        <v>77</v>
      </c>
      <c r="E59" s="71" t="str">
        <f>VLOOKUP($H59,[1]①レジスト!$E$1:$P$65536,3,0)</f>
        <v>男</v>
      </c>
      <c r="F59" s="72"/>
      <c r="G59" s="73" t="str">
        <f>VLOOKUP($H59,[1]①レジスト!$E$1:$K$65536,7,0)</f>
        <v>12-21</v>
      </c>
      <c r="H59" s="74" t="s">
        <v>141</v>
      </c>
      <c r="I59" s="75" t="str">
        <f>VLOOKUP($H59,[1]①レジスト!$E$1:$P$65536,6,0)</f>
        <v>京都大学</v>
      </c>
      <c r="J59" s="76">
        <f>IF(ISERROR(VLOOKUP($G59,[1]②順位速記!$B$1:$Q$65536,[1]②順位速記!$B$313,0)),"-",VLOOKUP($G59,[1]②順位速記!$B$1:$Q$65536,[1]②順位速記!$B$313,0))</f>
        <v>73</v>
      </c>
      <c r="K59" s="77">
        <f>IF(ISERROR(VLOOKUP($G59,[1]②順位速記!$B$1:$Q$65536,[1]②順位速記!$B$313-1,0)),"-",VLOOKUP($G59,[1]②順位速記!$B$1:$Q$65536,[1]②順位速記!$B$313-1,0))</f>
        <v>73</v>
      </c>
      <c r="L59" s="78">
        <f>IF(ISERROR(VLOOKUP($G59,[1]②順位速記!$D$1:$Q$65536,[1]②順位速記!$D$313,0)),"-",VLOOKUP($G59,[1]②順位速記!$D$1:$Q$65536,[1]②順位速記!$D$313,0))</f>
        <v>47</v>
      </c>
      <c r="M59" s="79">
        <f>IF(ISERROR(VLOOKUP($G59,[1]②順位速記!$D$1:$Q$65536,[1]②順位速記!$D$313-1,0)),"-",VLOOKUP($G59,[1]②順位速記!$D$1:$Q$65536,[1]②順位速記!$D$313-1,0))</f>
        <v>47</v>
      </c>
      <c r="N59" s="80">
        <f>IF(ISERROR(VLOOKUP($G59,[1]②順位速記!$F$1:$Q$65536,[1]②順位速記!$F$313,0)),"-",VLOOKUP($G59,[1]②順位速記!$F$1:$Q$65536,[1]②順位速記!$F$313,0))</f>
        <v>86</v>
      </c>
      <c r="O59" s="77">
        <f>IF(ISERROR(VLOOKUP($G59,[1]②順位速記!$F$1:$Q$65536,[1]②順位速記!$F$313-1,0)),"-",VLOOKUP($G59,[1]②順位速記!$F$1:$Q$65536,[1]②順位速記!$F$313-1,0))</f>
        <v>86</v>
      </c>
      <c r="P59" s="78">
        <f>IF(ISERROR(VLOOKUP($G59,[1]②順位速記!$H$1:$Q$65536,[1]②順位速記!$H$313,0)),"-",VLOOKUP($G59,[1]②順位速記!$H$1:$Q$65536,[1]②順位速記!$H$313,0))</f>
        <v>40</v>
      </c>
      <c r="Q59" s="79">
        <f>IF(ISERROR(VLOOKUP($G59,[1]②順位速記!$H$1:$Q$65536,[1]②順位速記!$H$313-1,0)),"-",VLOOKUP($G59,[1]②順位速記!$H$1:$Q$65536,[1]②順位速記!$H$313-1,0))</f>
        <v>40</v>
      </c>
      <c r="R59" s="80">
        <f>IF(ISERROR(VLOOKUP($G59,[1]②順位速記!$J$1:$Q$65536,[1]②順位速記!$J$313,0)),"-",VLOOKUP($G59,[1]②順位速記!$J$1:$Q$65536,[1]②順位速記!$J$313,0))</f>
        <v>34</v>
      </c>
      <c r="S59" s="81">
        <f>IF(ISERROR(VLOOKUP($G59,[1]②順位速記!$J$1:$Q$65536,[1]②順位速記!$J$313-1,0)),"-",VLOOKUP($G59,[1]②順位速記!$J$1:$Q$65536,[1]②順位速記!$J$313-1,0))</f>
        <v>34</v>
      </c>
      <c r="T59" s="80">
        <f>IF(ISERROR(VLOOKUP($G59,[1]②順位速記!$L$1:$Q$65536,[1]②順位速記!$L$313,0)),"-",VLOOKUP($G59,[1]②順位速記!$L$1:$Q$65536,[1]②順位速記!$L$313,0))</f>
        <v>102</v>
      </c>
      <c r="U59" s="81">
        <f>IF(ISERROR(VLOOKUP($G59,[1]②順位速記!$L$1:$Q$65536,[1]②順位速記!$L$313-1,0)),"-",VLOOKUP($G59,[1]②順位速記!$L$1:$Q$65536,[1]②順位速記!$L$313-1,0))</f>
        <v>102</v>
      </c>
      <c r="V59" s="78" t="str">
        <f>IF(ISERROR(VLOOKUP($G59,[1]②順位速記!$N$1:$Q$65536,[1]②順位速記!$N$313,0)),"-",VLOOKUP($G59,[1]②順位速記!$N$1:$Q$65536,[1]②順位速記!$N$313,0))</f>
        <v>-</v>
      </c>
      <c r="W59" s="82" t="str">
        <f>IF(ISERROR(VLOOKUP($G59,[1]②順位速記!$N$1:$Q$65536,[1]②順位速記!$N$313-1,0)),"-",VLOOKUP($G59,[1]②順位速記!$N$1:$Q$65536,[1]②順位速記!$N$313-1,0))</f>
        <v>-</v>
      </c>
      <c r="X59" s="83">
        <f t="shared" si="0"/>
        <v>382</v>
      </c>
      <c r="Y59" s="84">
        <f t="shared" si="1"/>
        <v>102</v>
      </c>
      <c r="Z59" s="85">
        <f t="shared" si="2"/>
        <v>280</v>
      </c>
      <c r="AA59" s="97"/>
      <c r="AB59" s="66" t="s">
        <v>142</v>
      </c>
      <c r="AC59" s="66"/>
      <c r="AD59" s="86" t="e">
        <f t="shared" si="3"/>
        <v>#VALUE!</v>
      </c>
      <c r="AE59" s="87"/>
      <c r="AF59" s="92"/>
      <c r="AH59" s="7"/>
      <c r="AI59" s="7"/>
      <c r="AJ59" s="7"/>
    </row>
    <row r="60" spans="1:36" ht="18.75" customHeight="1">
      <c r="A60" s="47" t="s">
        <v>143</v>
      </c>
      <c r="B60" s="47"/>
      <c r="C60" s="70">
        <v>58</v>
      </c>
      <c r="D60" s="108" t="s">
        <v>77</v>
      </c>
      <c r="E60" s="71" t="str">
        <f>VLOOKUP($H60,[1]①レジスト!$E$1:$P$65536,3,0)</f>
        <v>男</v>
      </c>
      <c r="F60" s="72"/>
      <c r="G60" s="73" t="str">
        <f>VLOOKUP($H60,[1]①レジスト!$E$1:$K$65536,7,0)</f>
        <v>10-8</v>
      </c>
      <c r="H60" s="53" t="s">
        <v>144</v>
      </c>
      <c r="I60" s="91" t="str">
        <f>VLOOKUP($H60,[1]①レジスト!$E$1:$P$65536,6,0)</f>
        <v>関西学院大学</v>
      </c>
      <c r="J60" s="76">
        <f>IF(ISERROR(VLOOKUP($G60,[1]②順位速記!$B$1:$Q$65536,[1]②順位速記!$B$313,0)),"-",VLOOKUP($G60,[1]②順位速記!$B$1:$Q$65536,[1]②順位速記!$B$313,0))</f>
        <v>85</v>
      </c>
      <c r="K60" s="77">
        <f>IF(ISERROR(VLOOKUP($G60,[1]②順位速記!$B$1:$Q$65536,[1]②順位速記!$B$313-1,0)),"-",VLOOKUP($G60,[1]②順位速記!$B$1:$Q$65536,[1]②順位速記!$B$313-1,0))</f>
        <v>85</v>
      </c>
      <c r="L60" s="78">
        <f>IF(ISERROR(VLOOKUP($G60,[1]②順位速記!$D$1:$Q$65536,[1]②順位速記!$D$313,0)),"-",VLOOKUP($G60,[1]②順位速記!$D$1:$Q$65536,[1]②順位速記!$D$313,0))</f>
        <v>63</v>
      </c>
      <c r="M60" s="79">
        <f>IF(ISERROR(VLOOKUP($G60,[1]②順位速記!$D$1:$Q$65536,[1]②順位速記!$D$313-1,0)),"-",VLOOKUP($G60,[1]②順位速記!$D$1:$Q$65536,[1]②順位速記!$D$313-1,0))</f>
        <v>63</v>
      </c>
      <c r="N60" s="80">
        <f>IF(ISERROR(VLOOKUP($G60,[1]②順位速記!$F$1:$Q$65536,[1]②順位速記!$F$313,0)),"-",VLOOKUP($G60,[1]②順位速記!$F$1:$Q$65536,[1]②順位速記!$F$313,0))</f>
        <v>31</v>
      </c>
      <c r="O60" s="77">
        <f>IF(ISERROR(VLOOKUP($G60,[1]②順位速記!$F$1:$Q$65536,[1]②順位速記!$F$313-1,0)),"-",VLOOKUP($G60,[1]②順位速記!$F$1:$Q$65536,[1]②順位速記!$F$313-1,0))</f>
        <v>31</v>
      </c>
      <c r="P60" s="78">
        <f>IF(ISERROR(VLOOKUP($G60,[1]②順位速記!$H$1:$Q$65536,[1]②順位速記!$H$313,0)),"-",VLOOKUP($G60,[1]②順位速記!$H$1:$Q$65536,[1]②順位速記!$H$313,0))</f>
        <v>68</v>
      </c>
      <c r="Q60" s="79">
        <f>IF(ISERROR(VLOOKUP($G60,[1]②順位速記!$H$1:$Q$65536,[1]②順位速記!$H$313-1,0)),"-",VLOOKUP($G60,[1]②順位速記!$H$1:$Q$65536,[1]②順位速記!$H$313-1,0))</f>
        <v>68</v>
      </c>
      <c r="R60" s="80">
        <f>IF(ISERROR(VLOOKUP($G60,[1]②順位速記!$J$1:$Q$65536,[1]②順位速記!$J$313,0)),"-",VLOOKUP($G60,[1]②順位速記!$J$1:$Q$65536,[1]②順位速記!$J$313,0))</f>
        <v>71</v>
      </c>
      <c r="S60" s="81">
        <f>IF(ISERROR(VLOOKUP($G60,[1]②順位速記!$J$1:$Q$65536,[1]②順位速記!$J$313-1,0)),"-",VLOOKUP($G60,[1]②順位速記!$J$1:$Q$65536,[1]②順位速記!$J$313-1,0))</f>
        <v>71</v>
      </c>
      <c r="T60" s="80">
        <f>IF(ISERROR(VLOOKUP($G60,[1]②順位速記!$L$1:$Q$65536,[1]②順位速記!$L$313,0)),"-",VLOOKUP($G60,[1]②順位速記!$L$1:$Q$65536,[1]②順位速記!$L$313,0))</f>
        <v>53</v>
      </c>
      <c r="U60" s="81">
        <f>IF(ISERROR(VLOOKUP($G60,[1]②順位速記!$L$1:$Q$65536,[1]②順位速記!$L$313-1,0)),"-",VLOOKUP($G60,[1]②順位速記!$L$1:$Q$65536,[1]②順位速記!$L$313-1,0))</f>
        <v>53</v>
      </c>
      <c r="V60" s="78" t="str">
        <f>IF(ISERROR(VLOOKUP($G60,[1]②順位速記!$N$1:$Q$65536,[1]②順位速記!$N$313,0)),"-",VLOOKUP($G60,[1]②順位速記!$N$1:$Q$65536,[1]②順位速記!$N$313,0))</f>
        <v>-</v>
      </c>
      <c r="W60" s="82" t="str">
        <f>IF(ISERROR(VLOOKUP($G60,[1]②順位速記!$N$1:$Q$65536,[1]②順位速記!$N$313-1,0)),"-",VLOOKUP($G60,[1]②順位速記!$N$1:$Q$65536,[1]②順位速記!$N$313-1,0))</f>
        <v>-</v>
      </c>
      <c r="X60" s="83">
        <f t="shared" si="0"/>
        <v>371</v>
      </c>
      <c r="Y60" s="84">
        <f t="shared" si="1"/>
        <v>85</v>
      </c>
      <c r="Z60" s="85">
        <f t="shared" si="2"/>
        <v>286</v>
      </c>
      <c r="AA60" s="65" t="s">
        <v>27</v>
      </c>
      <c r="AB60" s="66" t="s">
        <v>43</v>
      </c>
      <c r="AC60" s="66"/>
      <c r="AD60" s="86" t="e">
        <f t="shared" si="3"/>
        <v>#VALUE!</v>
      </c>
      <c r="AE60" s="87"/>
      <c r="AF60" s="92"/>
      <c r="AH60" s="7"/>
      <c r="AI60" s="7"/>
      <c r="AJ60" s="7"/>
    </row>
    <row r="61" spans="1:36" ht="18.75" customHeight="1" thickBot="1">
      <c r="A61" s="47" t="s">
        <v>145</v>
      </c>
      <c r="B61" s="47"/>
      <c r="C61" s="70">
        <v>56</v>
      </c>
      <c r="D61" s="113" t="s">
        <v>82</v>
      </c>
      <c r="E61" s="71" t="str">
        <f>VLOOKUP($H61,[1]①レジスト!$E$1:$P$65536,3,0)</f>
        <v>男</v>
      </c>
      <c r="F61" s="72"/>
      <c r="G61" s="73" t="str">
        <f>VLOOKUP($H61,[1]①レジスト!$E$1:$K$65536,7,0)</f>
        <v>12-70</v>
      </c>
      <c r="H61" s="74" t="s">
        <v>146</v>
      </c>
      <c r="I61" s="75" t="str">
        <f>VLOOKUP($H61,[1]①レジスト!$E$1:$P$65536,6,0)</f>
        <v>京都大学</v>
      </c>
      <c r="J61" s="76">
        <f>IF(ISERROR(VLOOKUP($G61,[1]②順位速記!$B$1:$Q$65536,[1]②順位速記!$B$313,0)),"-",VLOOKUP($G61,[1]②順位速記!$B$1:$Q$65536,[1]②順位速記!$B$313,0))</f>
        <v>47</v>
      </c>
      <c r="K61" s="77">
        <f>IF(ISERROR(VLOOKUP($G61,[1]②順位速記!$B$1:$Q$65536,[1]②順位速記!$B$313-1,0)),"-",VLOOKUP($G61,[1]②順位速記!$B$1:$Q$65536,[1]②順位速記!$B$313-1,0))</f>
        <v>47</v>
      </c>
      <c r="L61" s="78">
        <f>IF(ISERROR(VLOOKUP($G61,[1]②順位速記!$D$1:$Q$65536,[1]②順位速記!$D$313,0)),"-",VLOOKUP($G61,[1]②順位速記!$D$1:$Q$65536,[1]②順位速記!$D$313,0))</f>
        <v>42</v>
      </c>
      <c r="M61" s="79">
        <f>IF(ISERROR(VLOOKUP($G61,[1]②順位速記!$D$1:$Q$65536,[1]②順位速記!$D$313-1,0)),"-",VLOOKUP($G61,[1]②順位速記!$D$1:$Q$65536,[1]②順位速記!$D$313-1,0))</f>
        <v>42</v>
      </c>
      <c r="N61" s="80">
        <f>IF(ISERROR(VLOOKUP($G61,[1]②順位速記!$F$1:$Q$65536,[1]②順位速記!$F$313,0)),"-",VLOOKUP($G61,[1]②順位速記!$F$1:$Q$65536,[1]②順位速記!$F$313,0))</f>
        <v>71</v>
      </c>
      <c r="O61" s="77">
        <f>IF(ISERROR(VLOOKUP($G61,[1]②順位速記!$F$1:$Q$65536,[1]②順位速記!$F$313-1,0)),"-",VLOOKUP($G61,[1]②順位速記!$F$1:$Q$65536,[1]②順位速記!$F$313-1,0))</f>
        <v>71</v>
      </c>
      <c r="P61" s="78">
        <f>IF(ISERROR(VLOOKUP($G61,[1]②順位速記!$H$1:$Q$65536,[1]②順位速記!$H$313,0)),"-",VLOOKUP($G61,[1]②順位速記!$H$1:$Q$65536,[1]②順位速記!$H$313,0))</f>
        <v>72</v>
      </c>
      <c r="Q61" s="79">
        <f>IF(ISERROR(VLOOKUP($G61,[1]②順位速記!$H$1:$Q$65536,[1]②順位速記!$H$313-1,0)),"-",VLOOKUP($G61,[1]②順位速記!$H$1:$Q$65536,[1]②順位速記!$H$313-1,0))</f>
        <v>72</v>
      </c>
      <c r="R61" s="80">
        <f>IF(ISERROR(VLOOKUP($G61,[1]②順位速記!$J$1:$Q$65536,[1]②順位速記!$J$313,0)),"-",VLOOKUP($G61,[1]②順位速記!$J$1:$Q$65536,[1]②順位速記!$J$313,0))</f>
        <v>59</v>
      </c>
      <c r="S61" s="81">
        <f>IF(ISERROR(VLOOKUP($G61,[1]②順位速記!$J$1:$Q$65536,[1]②順位速記!$J$313-1,0)),"-",VLOOKUP($G61,[1]②順位速記!$J$1:$Q$65536,[1]②順位速記!$J$313-1,0))</f>
        <v>59</v>
      </c>
      <c r="T61" s="80">
        <f>IF(ISERROR(VLOOKUP($G61,[1]②順位速記!$L$1:$Q$65536,[1]②順位速記!$L$313,0)),"-",VLOOKUP($G61,[1]②順位速記!$L$1:$Q$65536,[1]②順位速記!$L$313,0))</f>
        <v>69</v>
      </c>
      <c r="U61" s="81">
        <f>IF(ISERROR(VLOOKUP($G61,[1]②順位速記!$L$1:$Q$65536,[1]②順位速記!$L$313-1,0)),"-",VLOOKUP($G61,[1]②順位速記!$L$1:$Q$65536,[1]②順位速記!$L$313-1,0))</f>
        <v>69</v>
      </c>
      <c r="V61" s="78" t="str">
        <f>IF(ISERROR(VLOOKUP($G61,[1]②順位速記!$N$1:$Q$65536,[1]②順位速記!$N$313,0)),"-",VLOOKUP($G61,[1]②順位速記!$N$1:$Q$65536,[1]②順位速記!$N$313,0))</f>
        <v>-</v>
      </c>
      <c r="W61" s="82" t="str">
        <f>IF(ISERROR(VLOOKUP($G61,[1]②順位速記!$N$1:$Q$65536,[1]②順位速記!$N$313-1,0)),"-",VLOOKUP($G61,[1]②順位速記!$N$1:$Q$65536,[1]②順位速記!$N$313-1,0))</f>
        <v>-</v>
      </c>
      <c r="X61" s="83">
        <f t="shared" si="0"/>
        <v>360</v>
      </c>
      <c r="Y61" s="84">
        <f t="shared" si="1"/>
        <v>72</v>
      </c>
      <c r="Z61" s="85">
        <f t="shared" si="2"/>
        <v>288</v>
      </c>
      <c r="AA61" s="66"/>
      <c r="AB61" s="66" t="s">
        <v>147</v>
      </c>
      <c r="AC61" s="66"/>
      <c r="AD61" s="86" t="e">
        <f t="shared" si="3"/>
        <v>#VALUE!</v>
      </c>
      <c r="AE61" s="87"/>
      <c r="AF61" s="92"/>
      <c r="AH61" s="7"/>
      <c r="AI61" s="7"/>
      <c r="AJ61" s="7"/>
    </row>
    <row r="62" spans="1:36" ht="18.75" customHeight="1">
      <c r="A62" s="47" t="s">
        <v>148</v>
      </c>
      <c r="B62" s="47"/>
      <c r="C62" s="48">
        <v>53</v>
      </c>
      <c r="D62" s="114" t="s">
        <v>77</v>
      </c>
      <c r="E62" s="71" t="str">
        <f>VLOOKUP($H62,[1]①レジスト!$E$1:$P$65536,3,0)</f>
        <v>男</v>
      </c>
      <c r="F62" s="72"/>
      <c r="G62" s="73" t="str">
        <f>VLOOKUP($H62,[1]①レジスト!$E$1:$K$65536,7,0)</f>
        <v>17-2</v>
      </c>
      <c r="H62" s="74" t="s">
        <v>149</v>
      </c>
      <c r="I62" s="91" t="str">
        <f>VLOOKUP($H62,[1]①レジスト!$E$1:$P$65536,6,0)</f>
        <v>神戸大学</v>
      </c>
      <c r="J62" s="76">
        <f>IF(ISERROR(VLOOKUP($G62,[1]②順位速記!$B$1:$Q$65536,[1]②順位速記!$B$313,0)),"-",VLOOKUP($G62,[1]②順位速記!$B$1:$Q$65536,[1]②順位速記!$B$313,0))</f>
        <v>44</v>
      </c>
      <c r="K62" s="77">
        <f>IF(ISERROR(VLOOKUP($G62,[1]②順位速記!$B$1:$Q$65536,[1]②順位速記!$B$313-1,0)),"-",VLOOKUP($G62,[1]②順位速記!$B$1:$Q$65536,[1]②順位速記!$B$313-1,0))</f>
        <v>44</v>
      </c>
      <c r="L62" s="78">
        <f>IF(ISERROR(VLOOKUP($G62,[1]②順位速記!$D$1:$Q$65536,[1]②順位速記!$D$313,0)),"-",VLOOKUP($G62,[1]②順位速記!$D$1:$Q$65536,[1]②順位速記!$D$313,0))</f>
        <v>66</v>
      </c>
      <c r="M62" s="79">
        <f>IF(ISERROR(VLOOKUP($G62,[1]②順位速記!$D$1:$Q$65536,[1]②順位速記!$D$313-1,0)),"-",VLOOKUP($G62,[1]②順位速記!$D$1:$Q$65536,[1]②順位速記!$D$313-1,0))</f>
        <v>66</v>
      </c>
      <c r="N62" s="80">
        <f>IF(ISERROR(VLOOKUP($G62,[1]②順位速記!$F$1:$Q$65536,[1]②順位速記!$F$313,0)),"-",VLOOKUP($G62,[1]②順位速記!$F$1:$Q$65536,[1]②順位速記!$F$313,0))</f>
        <v>88</v>
      </c>
      <c r="O62" s="77">
        <f>IF(ISERROR(VLOOKUP($G62,[1]②順位速記!$F$1:$Q$65536,[1]②順位速記!$F$313-1,0)),"-",VLOOKUP($G62,[1]②順位速記!$F$1:$Q$65536,[1]②順位速記!$F$313-1,0))</f>
        <v>88</v>
      </c>
      <c r="P62" s="78">
        <f>IF(ISERROR(VLOOKUP($G62,[1]②順位速記!$H$1:$Q$65536,[1]②順位速記!$H$313,0)),"-",VLOOKUP($G62,[1]②順位速記!$H$1:$Q$65536,[1]②順位速記!$H$313,0))</f>
        <v>46</v>
      </c>
      <c r="Q62" s="79">
        <f>IF(ISERROR(VLOOKUP($G62,[1]②順位速記!$H$1:$Q$65536,[1]②順位速記!$H$313-1,0)),"-",VLOOKUP($G62,[1]②順位速記!$H$1:$Q$65536,[1]②順位速記!$H$313-1,0))</f>
        <v>46</v>
      </c>
      <c r="R62" s="80">
        <f>IF(ISERROR(VLOOKUP($G62,[1]②順位速記!$J$1:$Q$65536,[1]②順位速記!$J$313,0)),"-",VLOOKUP($G62,[1]②順位速記!$J$1:$Q$65536,[1]②順位速記!$J$313,0))</f>
        <v>48</v>
      </c>
      <c r="S62" s="81">
        <f>IF(ISERROR(VLOOKUP($G62,[1]②順位速記!$J$1:$Q$65536,[1]②順位速記!$J$313-1,0)),"-",VLOOKUP($G62,[1]②順位速記!$J$1:$Q$65536,[1]②順位速記!$J$313-1,0))</f>
        <v>48</v>
      </c>
      <c r="T62" s="80">
        <f>IF(ISERROR(VLOOKUP($G62,[1]②順位速記!$L$1:$Q$65536,[1]②順位速記!$L$313,0)),"-",VLOOKUP($G62,[1]②順位速記!$L$1:$Q$65536,[1]②順位速記!$L$313,0))</f>
        <v>91</v>
      </c>
      <c r="U62" s="81">
        <f>IF(ISERROR(VLOOKUP($G62,[1]②順位速記!$L$1:$Q$65536,[1]②順位速記!$L$313-1,0)),"-",VLOOKUP($G62,[1]②順位速記!$L$1:$Q$65536,[1]②順位速記!$L$313-1,0))</f>
        <v>91</v>
      </c>
      <c r="V62" s="78" t="str">
        <f>IF(ISERROR(VLOOKUP($G62,[1]②順位速記!$N$1:$Q$65536,[1]②順位速記!$N$313,0)),"-",VLOOKUP($G62,[1]②順位速記!$N$1:$Q$65536,[1]②順位速記!$N$313,0))</f>
        <v>-</v>
      </c>
      <c r="W62" s="82" t="str">
        <f>IF(ISERROR(VLOOKUP($G62,[1]②順位速記!$N$1:$Q$65536,[1]②順位速記!$N$313-1,0)),"-",VLOOKUP($G62,[1]②順位速記!$N$1:$Q$65536,[1]②順位速記!$N$313-1,0))</f>
        <v>-</v>
      </c>
      <c r="X62" s="83">
        <f t="shared" si="0"/>
        <v>383</v>
      </c>
      <c r="Y62" s="84">
        <f t="shared" si="1"/>
        <v>91</v>
      </c>
      <c r="Z62" s="85">
        <f t="shared" si="2"/>
        <v>292</v>
      </c>
      <c r="AA62" s="66"/>
      <c r="AB62" s="66" t="s">
        <v>79</v>
      </c>
      <c r="AC62" s="66"/>
      <c r="AD62" s="86" t="e">
        <f t="shared" si="3"/>
        <v>#VALUE!</v>
      </c>
      <c r="AE62" s="87"/>
      <c r="AF62" s="92"/>
      <c r="AH62" s="7"/>
      <c r="AI62" s="7"/>
      <c r="AJ62" s="7"/>
    </row>
    <row r="63" spans="1:36" ht="18.75" customHeight="1">
      <c r="A63" s="47" t="s">
        <v>150</v>
      </c>
      <c r="B63" s="47"/>
      <c r="C63" s="70">
        <v>59</v>
      </c>
      <c r="D63" s="108" t="s">
        <v>77</v>
      </c>
      <c r="E63" s="71" t="str">
        <f>VLOOKUP($H63,[1]①レジスト!$E$1:$P$65536,3,0)</f>
        <v>男</v>
      </c>
      <c r="F63" s="93"/>
      <c r="G63" s="73" t="str">
        <f>VLOOKUP($H63,[1]①レジスト!$E$1:$K$65536,7,0)</f>
        <v>87-1</v>
      </c>
      <c r="H63" s="100" t="s">
        <v>151</v>
      </c>
      <c r="I63" s="94" t="str">
        <f>VLOOKUP($H63,[1]①レジスト!$E$1:$P$65536,6,0)</f>
        <v>大阪大学</v>
      </c>
      <c r="J63" s="76">
        <f>IF(ISERROR(VLOOKUP($G63,[1]②順位速記!$B$1:$Q$65536,[1]②順位速記!$B$313,0)),"-",VLOOKUP($G63,[1]②順位速記!$B$1:$Q$65536,[1]②順位速記!$B$313,0))</f>
        <v>56</v>
      </c>
      <c r="K63" s="77">
        <f>IF(ISERROR(VLOOKUP($G63,[1]②順位速記!$B$1:$Q$65536,[1]②順位速記!$B$313-1,0)),"-",VLOOKUP($G63,[1]②順位速記!$B$1:$Q$65536,[1]②順位速記!$B$313-1,0))</f>
        <v>56</v>
      </c>
      <c r="L63" s="78">
        <f>IF(ISERROR(VLOOKUP($G63,[1]②順位速記!$D$1:$Q$65536,[1]②順位速記!$D$313,0)),"-",VLOOKUP($G63,[1]②順位速記!$D$1:$Q$65536,[1]②順位速記!$D$313,0))</f>
        <v>56</v>
      </c>
      <c r="M63" s="79">
        <f>IF(ISERROR(VLOOKUP($G63,[1]②順位速記!$D$1:$Q$65536,[1]②順位速記!$D$313-1,0)),"-",VLOOKUP($G63,[1]②順位速記!$D$1:$Q$65536,[1]②順位速記!$D$313-1,0))</f>
        <v>56</v>
      </c>
      <c r="N63" s="80">
        <f>IF(ISERROR(VLOOKUP($G63,[1]②順位速記!$F$1:$Q$65536,[1]②順位速記!$F$313,0)),"-",VLOOKUP($G63,[1]②順位速記!$F$1:$Q$65536,[1]②順位速記!$F$313,0))</f>
        <v>101</v>
      </c>
      <c r="O63" s="77">
        <f>IF(ISERROR(VLOOKUP($G63,[1]②順位速記!$F$1:$Q$65536,[1]②順位速記!$F$313-1,0)),"-",VLOOKUP($G63,[1]②順位速記!$F$1:$Q$65536,[1]②順位速記!$F$313-1,0))</f>
        <v>101</v>
      </c>
      <c r="P63" s="78">
        <f>IF(ISERROR(VLOOKUP($G63,[1]②順位速記!$H$1:$Q$65536,[1]②順位速記!$H$313,0)),"-",VLOOKUP($G63,[1]②順位速記!$H$1:$Q$65536,[1]②順位速記!$H$313,0))</f>
        <v>71</v>
      </c>
      <c r="Q63" s="79">
        <f>IF(ISERROR(VLOOKUP($G63,[1]②順位速記!$H$1:$Q$65536,[1]②順位速記!$H$313-1,0)),"-",VLOOKUP($G63,[1]②順位速記!$H$1:$Q$65536,[1]②順位速記!$H$313-1,0))</f>
        <v>71</v>
      </c>
      <c r="R63" s="80">
        <f>IF(ISERROR(VLOOKUP($G63,[1]②順位速記!$J$1:$Q$65536,[1]②順位速記!$J$313,0)),"-",VLOOKUP($G63,[1]②順位速記!$J$1:$Q$65536,[1]②順位速記!$J$313,0))</f>
        <v>51</v>
      </c>
      <c r="S63" s="81">
        <f>IF(ISERROR(VLOOKUP($G63,[1]②順位速記!$J$1:$Q$65536,[1]②順位速記!$J$313-1,0)),"-",VLOOKUP($G63,[1]②順位速記!$J$1:$Q$65536,[1]②順位速記!$J$313-1,0))</f>
        <v>51</v>
      </c>
      <c r="T63" s="80">
        <f>IF(ISERROR(VLOOKUP($G63,[1]②順位速記!$L$1:$Q$65536,[1]②順位速記!$L$313,0)),"-",VLOOKUP($G63,[1]②順位速記!$L$1:$Q$65536,[1]②順位速記!$L$313,0))</f>
        <v>65</v>
      </c>
      <c r="U63" s="81">
        <f>IF(ISERROR(VLOOKUP($G63,[1]②順位速記!$L$1:$Q$65536,[1]②順位速記!$L$313-1,0)),"-",VLOOKUP($G63,[1]②順位速記!$L$1:$Q$65536,[1]②順位速記!$L$313-1,0))</f>
        <v>65</v>
      </c>
      <c r="V63" s="78" t="str">
        <f>IF(ISERROR(VLOOKUP($G63,[1]②順位速記!$N$1:$Q$65536,[1]②順位速記!$N$313,0)),"-",VLOOKUP($G63,[1]②順位速記!$N$1:$Q$65536,[1]②順位速記!$N$313,0))</f>
        <v>-</v>
      </c>
      <c r="W63" s="82" t="str">
        <f>IF(ISERROR(VLOOKUP($G63,[1]②順位速記!$N$1:$Q$65536,[1]②順位速記!$N$313-1,0)),"-",VLOOKUP($G63,[1]②順位速記!$N$1:$Q$65536,[1]②順位速記!$N$313-1,0))</f>
        <v>-</v>
      </c>
      <c r="X63" s="83">
        <f t="shared" si="0"/>
        <v>400</v>
      </c>
      <c r="Y63" s="84">
        <f t="shared" si="1"/>
        <v>101</v>
      </c>
      <c r="Z63" s="85">
        <f t="shared" si="2"/>
        <v>299</v>
      </c>
      <c r="AA63" s="66"/>
      <c r="AB63" s="66" t="s">
        <v>152</v>
      </c>
      <c r="AC63" s="66"/>
      <c r="AD63" s="86" t="e">
        <f t="shared" si="3"/>
        <v>#VALUE!</v>
      </c>
      <c r="AE63" s="87"/>
      <c r="AF63" s="92"/>
      <c r="AH63" s="7"/>
      <c r="AI63" s="7"/>
      <c r="AJ63" s="7"/>
    </row>
    <row r="64" spans="1:36" ht="18.75" customHeight="1" thickBot="1">
      <c r="A64" s="47" t="s">
        <v>153</v>
      </c>
      <c r="B64" s="47"/>
      <c r="C64" s="70">
        <v>65</v>
      </c>
      <c r="D64" s="108" t="s">
        <v>77</v>
      </c>
      <c r="E64" s="71" t="str">
        <f>VLOOKUP($H64,[1]①レジスト!$E$1:$P$65536,3,0)</f>
        <v>男</v>
      </c>
      <c r="F64" s="93"/>
      <c r="G64" s="73" t="str">
        <f>VLOOKUP($H64,[1]①レジスト!$E$1:$K$65536,7,0)</f>
        <v>46-12</v>
      </c>
      <c r="H64" s="53" t="s">
        <v>154</v>
      </c>
      <c r="I64" s="94" t="str">
        <f>VLOOKUP($H64,[1]①レジスト!$E$1:$P$65536,6,0)</f>
        <v>明治大学</v>
      </c>
      <c r="J64" s="76">
        <f>IF(ISERROR(VLOOKUP($G64,[1]②順位速記!$B$1:$Q$65536,[1]②順位速記!$B$313,0)),"-",VLOOKUP($G64,[1]②順位速記!$B$1:$Q$65536,[1]②順位速記!$B$313,0))</f>
        <v>94</v>
      </c>
      <c r="K64" s="77">
        <f>IF(ISERROR(VLOOKUP($G64,[1]②順位速記!$B$1:$Q$65536,[1]②順位速記!$B$313-1,0)),"-",VLOOKUP($G64,[1]②順位速記!$B$1:$Q$65536,[1]②順位速記!$B$313-1,0))</f>
        <v>94</v>
      </c>
      <c r="L64" s="78">
        <f>IF(ISERROR(VLOOKUP($G64,[1]②順位速記!$D$1:$Q$65536,[1]②順位速記!$D$313,0)),"-",VLOOKUP($G64,[1]②順位速記!$D$1:$Q$65536,[1]②順位速記!$D$313,0))</f>
        <v>52</v>
      </c>
      <c r="M64" s="79">
        <f>IF(ISERROR(VLOOKUP($G64,[1]②順位速記!$D$1:$Q$65536,[1]②順位速記!$D$313-1,0)),"-",VLOOKUP($G64,[1]②順位速記!$D$1:$Q$65536,[1]②順位速記!$D$313-1,0))</f>
        <v>52</v>
      </c>
      <c r="N64" s="80">
        <f>IF(ISERROR(VLOOKUP($G64,[1]②順位速記!$F$1:$Q$65536,[1]②順位速記!$F$313,0)),"-",VLOOKUP($G64,[1]②順位速記!$F$1:$Q$65536,[1]②順位速記!$F$313,0))</f>
        <v>103</v>
      </c>
      <c r="O64" s="77">
        <f>IF(ISERROR(VLOOKUP($G64,[1]②順位速記!$F$1:$Q$65536,[1]②順位速記!$F$313-1,0)),"-",VLOOKUP($G64,[1]②順位速記!$F$1:$Q$65536,[1]②順位速記!$F$313-1,0))</f>
        <v>103</v>
      </c>
      <c r="P64" s="78">
        <f>IF(ISERROR(VLOOKUP($G64,[1]②順位速記!$H$1:$Q$65536,[1]②順位速記!$H$313,0)),"-",VLOOKUP($G64,[1]②順位速記!$H$1:$Q$65536,[1]②順位速記!$H$313,0))</f>
        <v>51</v>
      </c>
      <c r="Q64" s="79">
        <f>IF(ISERROR(VLOOKUP($G64,[1]②順位速記!$H$1:$Q$65536,[1]②順位速記!$H$313-1,0)),"-",VLOOKUP($G64,[1]②順位速記!$H$1:$Q$65536,[1]②順位速記!$H$313-1,0))</f>
        <v>51</v>
      </c>
      <c r="R64" s="80">
        <f>IF(ISERROR(VLOOKUP($G64,[1]②順位速記!$J$1:$Q$65536,[1]②順位速記!$J$313,0)),"-",VLOOKUP($G64,[1]②順位速記!$J$1:$Q$65536,[1]②順位速記!$J$313,0))</f>
        <v>56</v>
      </c>
      <c r="S64" s="81">
        <f>IF(ISERROR(VLOOKUP($G64,[1]②順位速記!$J$1:$Q$65536,[1]②順位速記!$J$313-1,0)),"-",VLOOKUP($G64,[1]②順位速記!$J$1:$Q$65536,[1]②順位速記!$J$313-1,0))</f>
        <v>56</v>
      </c>
      <c r="T64" s="80">
        <f>IF(ISERROR(VLOOKUP($G64,[1]②順位速記!$L$1:$Q$65536,[1]②順位速記!$L$313,0)),"-",VLOOKUP($G64,[1]②順位速記!$L$1:$Q$65536,[1]②順位速記!$L$313,0))</f>
        <v>49</v>
      </c>
      <c r="U64" s="81">
        <f>IF(ISERROR(VLOOKUP($G64,[1]②順位速記!$L$1:$Q$65536,[1]②順位速記!$L$313-1,0)),"-",VLOOKUP($G64,[1]②順位速記!$L$1:$Q$65536,[1]②順位速記!$L$313-1,0))</f>
        <v>49</v>
      </c>
      <c r="V64" s="78" t="str">
        <f>IF(ISERROR(VLOOKUP($G64,[1]②順位速記!$N$1:$Q$65536,[1]②順位速記!$N$313,0)),"-",VLOOKUP($G64,[1]②順位速記!$N$1:$Q$65536,[1]②順位速記!$N$313,0))</f>
        <v>-</v>
      </c>
      <c r="W64" s="82" t="str">
        <f>IF(ISERROR(VLOOKUP($G64,[1]②順位速記!$N$1:$Q$65536,[1]②順位速記!$N$313-1,0)),"-",VLOOKUP($G64,[1]②順位速記!$N$1:$Q$65536,[1]②順位速記!$N$313-1,0))</f>
        <v>-</v>
      </c>
      <c r="X64" s="83">
        <f t="shared" si="0"/>
        <v>405</v>
      </c>
      <c r="Y64" s="84">
        <f t="shared" si="1"/>
        <v>103</v>
      </c>
      <c r="Z64" s="85">
        <f t="shared" si="2"/>
        <v>302</v>
      </c>
      <c r="AA64" s="66"/>
      <c r="AB64" s="66" t="s">
        <v>79</v>
      </c>
      <c r="AC64" s="66"/>
      <c r="AD64" s="86" t="e">
        <f t="shared" si="3"/>
        <v>#VALUE!</v>
      </c>
      <c r="AE64" s="87"/>
      <c r="AF64" s="92"/>
      <c r="AH64" s="7"/>
      <c r="AI64" s="7"/>
      <c r="AJ64" s="7"/>
    </row>
    <row r="65" spans="1:36" ht="18.75" customHeight="1">
      <c r="A65" s="47" t="s">
        <v>155</v>
      </c>
      <c r="B65" s="47"/>
      <c r="C65" s="48">
        <v>73</v>
      </c>
      <c r="D65" s="108" t="s">
        <v>77</v>
      </c>
      <c r="E65" s="71" t="str">
        <f>VLOOKUP($H65,[1]①レジスト!$E$1:$P$65536,3,0)</f>
        <v>男</v>
      </c>
      <c r="F65" s="72"/>
      <c r="G65" s="73" t="str">
        <f>VLOOKUP($H65,[1]①レジスト!$E$1:$K$65536,7,0)</f>
        <v>53-10</v>
      </c>
      <c r="H65" s="115" t="s">
        <v>156</v>
      </c>
      <c r="I65" s="91" t="str">
        <f>VLOOKUP($H65,[1]①レジスト!$E$1:$P$65536,6,0)</f>
        <v>早稲田大学</v>
      </c>
      <c r="J65" s="76">
        <f>IF(ISERROR(VLOOKUP($G65,[1]②順位速記!$B$1:$Q$65536,[1]②順位速記!$B$313,0)),"-",VLOOKUP($G65,[1]②順位速記!$B$1:$Q$65536,[1]②順位速記!$B$313,0))</f>
        <v>82</v>
      </c>
      <c r="K65" s="77">
        <f>IF(ISERROR(VLOOKUP($G65,[1]②順位速記!$B$1:$Q$65536,[1]②順位速記!$B$313-1,0)),"-",VLOOKUP($G65,[1]②順位速記!$B$1:$Q$65536,[1]②順位速記!$B$313-1,0))</f>
        <v>82</v>
      </c>
      <c r="L65" s="78">
        <f>IF(ISERROR(VLOOKUP($G65,[1]②順位速記!$D$1:$Q$65536,[1]②順位速記!$D$313,0)),"-",VLOOKUP($G65,[1]②順位速記!$D$1:$Q$65536,[1]②順位速記!$D$313,0))</f>
        <v>55</v>
      </c>
      <c r="M65" s="79">
        <f>IF(ISERROR(VLOOKUP($G65,[1]②順位速記!$D$1:$Q$65536,[1]②順位速記!$D$313-1,0)),"-",VLOOKUP($G65,[1]②順位速記!$D$1:$Q$65536,[1]②順位速記!$D$313-1,0))</f>
        <v>55</v>
      </c>
      <c r="N65" s="80">
        <f>IF(ISERROR(VLOOKUP($G65,[1]②順位速記!$F$1:$Q$65536,[1]②順位速記!$F$313,0)),"-",VLOOKUP($G65,[1]②順位速記!$F$1:$Q$65536,[1]②順位速記!$F$313,0))</f>
        <v>75</v>
      </c>
      <c r="O65" s="77">
        <f>IF(ISERROR(VLOOKUP($G65,[1]②順位速記!$F$1:$Q$65536,[1]②順位速記!$F$313-1,0)),"-",VLOOKUP($G65,[1]②順位速記!$F$1:$Q$65536,[1]②順位速記!$F$313-1,0))</f>
        <v>75</v>
      </c>
      <c r="P65" s="78">
        <f>IF(ISERROR(VLOOKUP($G65,[1]②順位速記!$H$1:$Q$65536,[1]②順位速記!$H$313,0)),"-",VLOOKUP($G65,[1]②順位速記!$H$1:$Q$65536,[1]②順位速記!$H$313,0))</f>
        <v>129</v>
      </c>
      <c r="Q65" s="79">
        <f>IF(ISERROR(VLOOKUP($G65,[1]②順位速記!$H$1:$Q$65536,[1]②順位速記!$H$313-1,0)),"-",VLOOKUP($G65,[1]②順位速記!$H$1:$Q$65536,[1]②順位速記!$H$313-1,0))</f>
        <v>129</v>
      </c>
      <c r="R65" s="80">
        <f>IF(ISERROR(VLOOKUP($G65,[1]②順位速記!$J$1:$Q$65536,[1]②順位速記!$J$313,0)),"-",VLOOKUP($G65,[1]②順位速記!$J$1:$Q$65536,[1]②順位速記!$J$313,0))</f>
        <v>68</v>
      </c>
      <c r="S65" s="81">
        <f>IF(ISERROR(VLOOKUP($G65,[1]②順位速記!$J$1:$Q$65536,[1]②順位速記!$J$313-1,0)),"-",VLOOKUP($G65,[1]②順位速記!$J$1:$Q$65536,[1]②順位速記!$J$313-1,0))</f>
        <v>68</v>
      </c>
      <c r="T65" s="80">
        <f>IF(ISERROR(VLOOKUP($G65,[1]②順位速記!$L$1:$Q$65536,[1]②順位速記!$L$313,0)),"-",VLOOKUP($G65,[1]②順位速記!$L$1:$Q$65536,[1]②順位速記!$L$313,0))</f>
        <v>29</v>
      </c>
      <c r="U65" s="81">
        <f>IF(ISERROR(VLOOKUP($G65,[1]②順位速記!$L$1:$Q$65536,[1]②順位速記!$L$313-1,0)),"-",VLOOKUP($G65,[1]②順位速記!$L$1:$Q$65536,[1]②順位速記!$L$313-1,0))</f>
        <v>29</v>
      </c>
      <c r="V65" s="78" t="str">
        <f>IF(ISERROR(VLOOKUP($G65,[1]②順位速記!$N$1:$Q$65536,[1]②順位速記!$N$313,0)),"-",VLOOKUP($G65,[1]②順位速記!$N$1:$Q$65536,[1]②順位速記!$N$313,0))</f>
        <v>-</v>
      </c>
      <c r="W65" s="82" t="str">
        <f>IF(ISERROR(VLOOKUP($G65,[1]②順位速記!$N$1:$Q$65536,[1]②順位速記!$N$313-1,0)),"-",VLOOKUP($G65,[1]②順位速記!$N$1:$Q$65536,[1]②順位速記!$N$313-1,0))</f>
        <v>-</v>
      </c>
      <c r="X65" s="83">
        <f t="shared" si="0"/>
        <v>438</v>
      </c>
      <c r="Y65" s="84">
        <f t="shared" si="1"/>
        <v>129</v>
      </c>
      <c r="Z65" s="85">
        <f t="shared" si="2"/>
        <v>309</v>
      </c>
      <c r="AA65" s="66"/>
      <c r="AB65" s="66" t="s">
        <v>79</v>
      </c>
      <c r="AC65" s="66"/>
      <c r="AD65" s="86" t="e">
        <f t="shared" si="3"/>
        <v>#VALUE!</v>
      </c>
      <c r="AE65" s="87"/>
      <c r="AF65" s="92"/>
      <c r="AH65" s="7"/>
      <c r="AI65" s="7"/>
      <c r="AJ65" s="7"/>
    </row>
    <row r="66" spans="1:36" ht="18.75" customHeight="1">
      <c r="A66" s="47" t="s">
        <v>157</v>
      </c>
      <c r="B66" s="47"/>
      <c r="C66" s="70">
        <v>70</v>
      </c>
      <c r="D66" s="108" t="s">
        <v>77</v>
      </c>
      <c r="E66" s="71" t="str">
        <f>VLOOKUP($H66,[1]①レジスト!$E$1:$P$65536,3,0)</f>
        <v>男</v>
      </c>
      <c r="F66" s="72"/>
      <c r="G66" s="73" t="str">
        <f>VLOOKUP($H66,[1]①レジスト!$E$1:$K$65536,7,0)</f>
        <v>12-2</v>
      </c>
      <c r="H66" s="96" t="s">
        <v>158</v>
      </c>
      <c r="I66" s="75" t="str">
        <f>VLOOKUP($H66,[1]①レジスト!$E$1:$P$65536,6,0)</f>
        <v>京都大学</v>
      </c>
      <c r="J66" s="76">
        <f>IF(ISERROR(VLOOKUP($G66,[1]②順位速記!$B$1:$Q$65536,[1]②順位速記!$B$313,0)),"-",VLOOKUP($G66,[1]②順位速記!$B$1:$Q$65536,[1]②順位速記!$B$313,0))</f>
        <v>97</v>
      </c>
      <c r="K66" s="77">
        <f>IF(ISERROR(VLOOKUP($G66,[1]②順位速記!$B$1:$Q$65536,[1]②順位速記!$B$313-1,0)),"-",VLOOKUP($G66,[1]②順位速記!$B$1:$Q$65536,[1]②順位速記!$B$313-1,0))</f>
        <v>97</v>
      </c>
      <c r="L66" s="78">
        <f>IF(ISERROR(VLOOKUP($G66,[1]②順位速記!$D$1:$Q$65536,[1]②順位速記!$D$313,0)),"-",VLOOKUP($G66,[1]②順位速記!$D$1:$Q$65536,[1]②順位速記!$D$313,0))</f>
        <v>53</v>
      </c>
      <c r="M66" s="79">
        <f>IF(ISERROR(VLOOKUP($G66,[1]②順位速記!$D$1:$Q$65536,[1]②順位速記!$D$313-1,0)),"-",VLOOKUP($G66,[1]②順位速記!$D$1:$Q$65536,[1]②順位速記!$D$313-1,0))</f>
        <v>53</v>
      </c>
      <c r="N66" s="80">
        <f>IF(ISERROR(VLOOKUP($G66,[1]②順位速記!$F$1:$Q$65536,[1]②順位速記!$F$313,0)),"-",VLOOKUP($G66,[1]②順位速記!$F$1:$Q$65536,[1]②順位速記!$F$313,0))</f>
        <v>78</v>
      </c>
      <c r="O66" s="77">
        <f>IF(ISERROR(VLOOKUP($G66,[1]②順位速記!$F$1:$Q$65536,[1]②順位速記!$F$313-1,0)),"-",VLOOKUP($G66,[1]②順位速記!$F$1:$Q$65536,[1]②順位速記!$F$313-1,0))</f>
        <v>78</v>
      </c>
      <c r="P66" s="78">
        <f>IF(ISERROR(VLOOKUP($G66,[1]②順位速記!$H$1:$Q$65536,[1]②順位速記!$H$313,0)),"-",VLOOKUP($G66,[1]②順位速記!$H$1:$Q$65536,[1]②順位速記!$H$313,0))</f>
        <v>39</v>
      </c>
      <c r="Q66" s="79">
        <f>IF(ISERROR(VLOOKUP($G66,[1]②順位速記!$H$1:$Q$65536,[1]②順位速記!$H$313-1,0)),"-",VLOOKUP($G66,[1]②順位速記!$H$1:$Q$65536,[1]②順位速記!$H$313-1,0))</f>
        <v>39</v>
      </c>
      <c r="R66" s="80">
        <f>IF(ISERROR(VLOOKUP($G66,[1]②順位速記!$J$1:$Q$65536,[1]②順位速記!$J$313,0)),"-",VLOOKUP($G66,[1]②順位速記!$J$1:$Q$65536,[1]②順位速記!$J$313,0))</f>
        <v>93</v>
      </c>
      <c r="S66" s="81">
        <f>IF(ISERROR(VLOOKUP($G66,[1]②順位速記!$J$1:$Q$65536,[1]②順位速記!$J$313-1,0)),"-",VLOOKUP($G66,[1]②順位速記!$J$1:$Q$65536,[1]②順位速記!$J$313-1,0))</f>
        <v>93</v>
      </c>
      <c r="T66" s="80">
        <f>IF(ISERROR(VLOOKUP($G66,[1]②順位速記!$L$1:$Q$65536,[1]②順位速記!$L$313,0)),"-",VLOOKUP($G66,[1]②順位速記!$L$1:$Q$65536,[1]②順位速記!$L$313,0))</f>
        <v>50</v>
      </c>
      <c r="U66" s="81">
        <f>IF(ISERROR(VLOOKUP($G66,[1]②順位速記!$L$1:$Q$65536,[1]②順位速記!$L$313-1,0)),"-",VLOOKUP($G66,[1]②順位速記!$L$1:$Q$65536,[1]②順位速記!$L$313-1,0))</f>
        <v>50</v>
      </c>
      <c r="V66" s="78" t="str">
        <f>IF(ISERROR(VLOOKUP($G66,[1]②順位速記!$N$1:$Q$65536,[1]②順位速記!$N$313,0)),"-",VLOOKUP($G66,[1]②順位速記!$N$1:$Q$65536,[1]②順位速記!$N$313,0))</f>
        <v>-</v>
      </c>
      <c r="W66" s="82" t="str">
        <f>IF(ISERROR(VLOOKUP($G66,[1]②順位速記!$N$1:$Q$65536,[1]②順位速記!$N$313-1,0)),"-",VLOOKUP($G66,[1]②順位速記!$N$1:$Q$65536,[1]②順位速記!$N$313-1,0))</f>
        <v>-</v>
      </c>
      <c r="X66" s="83">
        <f t="shared" si="0"/>
        <v>410</v>
      </c>
      <c r="Y66" s="84">
        <f t="shared" si="1"/>
        <v>97</v>
      </c>
      <c r="Z66" s="85">
        <f t="shared" si="2"/>
        <v>313</v>
      </c>
      <c r="AA66" s="66"/>
      <c r="AB66" s="66" t="s">
        <v>79</v>
      </c>
      <c r="AC66" s="66"/>
      <c r="AD66" s="86" t="e">
        <f t="shared" si="3"/>
        <v>#VALUE!</v>
      </c>
      <c r="AE66" s="87"/>
      <c r="AF66" s="92"/>
      <c r="AH66" s="7"/>
      <c r="AI66" s="7"/>
      <c r="AJ66" s="7"/>
    </row>
    <row r="67" spans="1:36" ht="18.75" customHeight="1" thickBot="1">
      <c r="A67" s="47" t="s">
        <v>159</v>
      </c>
      <c r="B67" s="47"/>
      <c r="C67" s="70">
        <v>64</v>
      </c>
      <c r="D67" s="108" t="s">
        <v>82</v>
      </c>
      <c r="E67" s="71" t="str">
        <f>VLOOKUP($H67,[1]①レジスト!$E$1:$P$65536,3,0)</f>
        <v>男</v>
      </c>
      <c r="F67" s="93"/>
      <c r="G67" s="73" t="str">
        <f>VLOOKUP($H67,[1]①レジスト!$E$1:$K$65536,7,0)</f>
        <v>10-1</v>
      </c>
      <c r="H67" s="96" t="s">
        <v>160</v>
      </c>
      <c r="I67" s="94" t="str">
        <f>VLOOKUP($H67,[1]①レジスト!$E$1:$P$65536,6,0)</f>
        <v>関西学院大学</v>
      </c>
      <c r="J67" s="76">
        <f>IF(ISERROR(VLOOKUP($G67,[1]②順位速記!$B$1:$Q$65536,[1]②順位速記!$B$313,0)),"-",VLOOKUP($G67,[1]②順位速記!$B$1:$Q$65536,[1]②順位速記!$B$313,0))</f>
        <v>51</v>
      </c>
      <c r="K67" s="77">
        <f>IF(ISERROR(VLOOKUP($G67,[1]②順位速記!$B$1:$Q$65536,[1]②順位速記!$B$313-1,0)),"-",VLOOKUP($G67,[1]②順位速記!$B$1:$Q$65536,[1]②順位速記!$B$313-1,0))</f>
        <v>51</v>
      </c>
      <c r="L67" s="78">
        <f>IF(ISERROR(VLOOKUP($G67,[1]②順位速記!$D$1:$Q$65536,[1]②順位速記!$D$313,0)),"-",VLOOKUP($G67,[1]②順位速記!$D$1:$Q$65536,[1]②順位速記!$D$313,0))</f>
        <v>75</v>
      </c>
      <c r="M67" s="79">
        <f>IF(ISERROR(VLOOKUP($G67,[1]②順位速記!$D$1:$Q$65536,[1]②順位速記!$D$313-1,0)),"-",VLOOKUP($G67,[1]②順位速記!$D$1:$Q$65536,[1]②順位速記!$D$313-1,0))</f>
        <v>75</v>
      </c>
      <c r="N67" s="80">
        <f>IF(ISERROR(VLOOKUP($G67,[1]②順位速記!$F$1:$Q$65536,[1]②順位速記!$F$313,0)),"-",VLOOKUP($G67,[1]②順位速記!$F$1:$Q$65536,[1]②順位速記!$F$313,0))</f>
        <v>91</v>
      </c>
      <c r="O67" s="77">
        <f>IF(ISERROR(VLOOKUP($G67,[1]②順位速記!$F$1:$Q$65536,[1]②順位速記!$F$313-1,0)),"-",VLOOKUP($G67,[1]②順位速記!$F$1:$Q$65536,[1]②順位速記!$F$313-1,0))</f>
        <v>91</v>
      </c>
      <c r="P67" s="78">
        <f>IF(ISERROR(VLOOKUP($G67,[1]②順位速記!$H$1:$Q$65536,[1]②順位速記!$H$313,0)),"-",VLOOKUP($G67,[1]②順位速記!$H$1:$Q$65536,[1]②順位速記!$H$313,0))</f>
        <v>78</v>
      </c>
      <c r="Q67" s="79">
        <f>IF(ISERROR(VLOOKUP($G67,[1]②順位速記!$H$1:$Q$65536,[1]②順位速記!$H$313-1,0)),"-",VLOOKUP($G67,[1]②順位速記!$H$1:$Q$65536,[1]②順位速記!$H$313-1,0))</f>
        <v>78</v>
      </c>
      <c r="R67" s="80">
        <f>IF(ISERROR(VLOOKUP($G67,[1]②順位速記!$J$1:$Q$65536,[1]②順位速記!$J$313,0)),"-",VLOOKUP($G67,[1]②順位速記!$J$1:$Q$65536,[1]②順位速記!$J$313,0))</f>
        <v>47</v>
      </c>
      <c r="S67" s="81">
        <f>IF(ISERROR(VLOOKUP($G67,[1]②順位速記!$J$1:$Q$65536,[1]②順位速記!$J$313-1,0)),"-",VLOOKUP($G67,[1]②順位速記!$J$1:$Q$65536,[1]②順位速記!$J$313-1,0))</f>
        <v>47</v>
      </c>
      <c r="T67" s="80">
        <f>IF(ISERROR(VLOOKUP($G67,[1]②順位速記!$L$1:$Q$65536,[1]②順位速記!$L$313,0)),"-",VLOOKUP($G67,[1]②順位速記!$L$1:$Q$65536,[1]②順位速記!$L$313,0))</f>
        <v>63</v>
      </c>
      <c r="U67" s="81">
        <f>IF(ISERROR(VLOOKUP($G67,[1]②順位速記!$L$1:$Q$65536,[1]②順位速記!$L$313-1,0)),"-",VLOOKUP($G67,[1]②順位速記!$L$1:$Q$65536,[1]②順位速記!$L$313-1,0))</f>
        <v>63</v>
      </c>
      <c r="V67" s="78" t="str">
        <f>IF(ISERROR(VLOOKUP($G67,[1]②順位速記!$N$1:$Q$65536,[1]②順位速記!$N$313,0)),"-",VLOOKUP($G67,[1]②順位速記!$N$1:$Q$65536,[1]②順位速記!$N$313,0))</f>
        <v>-</v>
      </c>
      <c r="W67" s="82" t="str">
        <f>IF(ISERROR(VLOOKUP($G67,[1]②順位速記!$N$1:$Q$65536,[1]②順位速記!$N$313-1,0)),"-",VLOOKUP($G67,[1]②順位速記!$N$1:$Q$65536,[1]②順位速記!$N$313-1,0))</f>
        <v>-</v>
      </c>
      <c r="X67" s="83">
        <f t="shared" si="0"/>
        <v>405</v>
      </c>
      <c r="Y67" s="84">
        <f t="shared" si="1"/>
        <v>91</v>
      </c>
      <c r="Z67" s="85">
        <f t="shared" si="2"/>
        <v>314</v>
      </c>
      <c r="AA67" s="66"/>
      <c r="AB67" s="66" t="s">
        <v>79</v>
      </c>
      <c r="AC67" s="66"/>
      <c r="AD67" s="86" t="e">
        <f t="shared" si="3"/>
        <v>#VALUE!</v>
      </c>
      <c r="AE67" s="87"/>
      <c r="AF67" s="92"/>
      <c r="AH67" s="7"/>
      <c r="AI67" s="7"/>
      <c r="AJ67" s="7"/>
    </row>
    <row r="68" spans="1:36" ht="18.75" customHeight="1">
      <c r="A68" s="47" t="s">
        <v>161</v>
      </c>
      <c r="B68" s="47"/>
      <c r="C68" s="48">
        <v>67</v>
      </c>
      <c r="D68" s="108" t="s">
        <v>77</v>
      </c>
      <c r="E68" s="71" t="str">
        <f>VLOOKUP($H68,[1]①レジスト!$E$1:$P$65536,3,0)</f>
        <v>男</v>
      </c>
      <c r="F68" s="93"/>
      <c r="G68" s="73" t="str">
        <f>VLOOKUP($H68,[1]①レジスト!$E$1:$K$65536,7,0)</f>
        <v>77-1</v>
      </c>
      <c r="H68" s="96" t="s">
        <v>162</v>
      </c>
      <c r="I68" s="94" t="str">
        <f>VLOOKUP($H68,[1]①レジスト!$E$1:$P$65536,6,0)</f>
        <v>滋賀県立大学</v>
      </c>
      <c r="J68" s="76">
        <f>IF(ISERROR(VLOOKUP($G68,[1]②順位速記!$B$1:$Q$65536,[1]②順位速記!$B$313,0)),"-",VLOOKUP($G68,[1]②順位速記!$B$1:$Q$65536,[1]②順位速記!$B$313,0))</f>
        <v>55</v>
      </c>
      <c r="K68" s="77">
        <f>IF(ISERROR(VLOOKUP($G68,[1]②順位速記!$B$1:$Q$65536,[1]②順位速記!$B$313-1,0)),"-",VLOOKUP($G68,[1]②順位速記!$B$1:$Q$65536,[1]②順位速記!$B$313-1,0))</f>
        <v>55</v>
      </c>
      <c r="L68" s="78">
        <f>IF(ISERROR(VLOOKUP($G68,[1]②順位速記!$D$1:$Q$65536,[1]②順位速記!$D$313,0)),"-",VLOOKUP($G68,[1]②順位速記!$D$1:$Q$65536,[1]②順位速記!$D$313,0))</f>
        <v>83</v>
      </c>
      <c r="M68" s="79">
        <f>IF(ISERROR(VLOOKUP($G68,[1]②順位速記!$D$1:$Q$65536,[1]②順位速記!$D$313-1,0)),"-",VLOOKUP($G68,[1]②順位速記!$D$1:$Q$65536,[1]②順位速記!$D$313-1,0))</f>
        <v>83</v>
      </c>
      <c r="N68" s="80">
        <f>IF(ISERROR(VLOOKUP($G68,[1]②順位速記!$F$1:$Q$65536,[1]②順位速記!$F$313,0)),"-",VLOOKUP($G68,[1]②順位速記!$F$1:$Q$65536,[1]②順位速記!$F$313,0))</f>
        <v>115</v>
      </c>
      <c r="O68" s="77">
        <f>IF(ISERROR(VLOOKUP($G68,[1]②順位速記!$F$1:$Q$65536,[1]②順位速記!$F$313-1,0)),"-",VLOOKUP($G68,[1]②順位速記!$F$1:$Q$65536,[1]②順位速記!$F$313-1,0))</f>
        <v>115</v>
      </c>
      <c r="P68" s="78">
        <f>IF(ISERROR(VLOOKUP($G68,[1]②順位速記!$H$1:$Q$65536,[1]②順位速記!$H$313,0)),"-",VLOOKUP($G68,[1]②順位速記!$H$1:$Q$65536,[1]②順位速記!$H$313,0))</f>
        <v>47</v>
      </c>
      <c r="Q68" s="79">
        <f>IF(ISERROR(VLOOKUP($G68,[1]②順位速記!$H$1:$Q$65536,[1]②順位速記!$H$313-1,0)),"-",VLOOKUP($G68,[1]②順位速記!$H$1:$Q$65536,[1]②順位速記!$H$313-1,0))</f>
        <v>47</v>
      </c>
      <c r="R68" s="80">
        <f>IF(ISERROR(VLOOKUP($G68,[1]②順位速記!$J$1:$Q$65536,[1]②順位速記!$J$313,0)),"-",VLOOKUP($G68,[1]②順位速記!$J$1:$Q$65536,[1]②順位速記!$J$313,0))</f>
        <v>76</v>
      </c>
      <c r="S68" s="81">
        <f>IF(ISERROR(VLOOKUP($G68,[1]②順位速記!$J$1:$Q$65536,[1]②順位速記!$J$313-1,0)),"-",VLOOKUP($G68,[1]②順位速記!$J$1:$Q$65536,[1]②順位速記!$J$313-1,0))</f>
        <v>76</v>
      </c>
      <c r="T68" s="80">
        <f>IF(ISERROR(VLOOKUP($G68,[1]②順位速記!$L$1:$Q$65536,[1]②順位速記!$L$313,0)),"-",VLOOKUP($G68,[1]②順位速記!$L$1:$Q$65536,[1]②順位速記!$L$313,0))</f>
        <v>55</v>
      </c>
      <c r="U68" s="81">
        <f>IF(ISERROR(VLOOKUP($G68,[1]②順位速記!$L$1:$Q$65536,[1]②順位速記!$L$313-1,0)),"-",VLOOKUP($G68,[1]②順位速記!$L$1:$Q$65536,[1]②順位速記!$L$313-1,0))</f>
        <v>55</v>
      </c>
      <c r="V68" s="78" t="str">
        <f>IF(ISERROR(VLOOKUP($G68,[1]②順位速記!$N$1:$Q$65536,[1]②順位速記!$N$313,0)),"-",VLOOKUP($G68,[1]②順位速記!$N$1:$Q$65536,[1]②順位速記!$N$313,0))</f>
        <v>-</v>
      </c>
      <c r="W68" s="82" t="str">
        <f>IF(ISERROR(VLOOKUP($G68,[1]②順位速記!$N$1:$Q$65536,[1]②順位速記!$N$313-1,0)),"-",VLOOKUP($G68,[1]②順位速記!$N$1:$Q$65536,[1]②順位速記!$N$313-1,0))</f>
        <v>-</v>
      </c>
      <c r="X68" s="83">
        <f t="shared" si="0"/>
        <v>431</v>
      </c>
      <c r="Y68" s="84">
        <f t="shared" si="1"/>
        <v>115</v>
      </c>
      <c r="Z68" s="85">
        <f t="shared" si="2"/>
        <v>316</v>
      </c>
      <c r="AA68" s="66"/>
      <c r="AB68" s="66" t="s">
        <v>79</v>
      </c>
      <c r="AC68" s="66"/>
      <c r="AD68" s="86" t="e">
        <f t="shared" si="3"/>
        <v>#VALUE!</v>
      </c>
      <c r="AE68" s="87"/>
      <c r="AF68" s="88"/>
      <c r="AH68" s="7"/>
      <c r="AI68" s="7"/>
      <c r="AJ68" s="7"/>
    </row>
    <row r="69" spans="1:36" ht="18.75" customHeight="1">
      <c r="A69" s="47" t="s">
        <v>163</v>
      </c>
      <c r="B69" s="47"/>
      <c r="C69" s="70">
        <v>68</v>
      </c>
      <c r="D69" s="89" t="s">
        <v>77</v>
      </c>
      <c r="E69" s="71" t="str">
        <f>VLOOKUP($H69,[1]①レジスト!$E$1:$P$65536,3,0)</f>
        <v>男</v>
      </c>
      <c r="F69" s="72"/>
      <c r="G69" s="73" t="str">
        <f>VLOOKUP($H69,[1]①レジスト!$E$1:$K$65536,7,0)</f>
        <v>17-7</v>
      </c>
      <c r="H69" s="96" t="s">
        <v>164</v>
      </c>
      <c r="I69" s="91" t="str">
        <f>VLOOKUP($H69,[1]①レジスト!$E$1:$P$65536,6,0)</f>
        <v>神戸大学</v>
      </c>
      <c r="J69" s="76">
        <f>IF(ISERROR(VLOOKUP($G69,[1]②順位速記!$B$1:$Q$65536,[1]②順位速記!$B$313,0)),"-",VLOOKUP($G69,[1]②順位速記!$B$1:$Q$65536,[1]②順位速記!$B$313,0))</f>
        <v>61</v>
      </c>
      <c r="K69" s="77">
        <f>IF(ISERROR(VLOOKUP($G69,[1]②順位速記!$B$1:$Q$65536,[1]②順位速記!$B$313-1,0)),"-",VLOOKUP($G69,[1]②順位速記!$B$1:$Q$65536,[1]②順位速記!$B$313-1,0))</f>
        <v>61</v>
      </c>
      <c r="L69" s="78">
        <f>IF(ISERROR(VLOOKUP($G69,[1]②順位速記!$D$1:$Q$65536,[1]②順位速記!$D$313,0)),"-",VLOOKUP($G69,[1]②順位速記!$D$1:$Q$65536,[1]②順位速記!$D$313,0))</f>
        <v>49</v>
      </c>
      <c r="M69" s="79">
        <f>IF(ISERROR(VLOOKUP($G69,[1]②順位速記!$D$1:$Q$65536,[1]②順位速記!$D$313-1,0)),"-",VLOOKUP($G69,[1]②順位速記!$D$1:$Q$65536,[1]②順位速記!$D$313-1,0))</f>
        <v>49</v>
      </c>
      <c r="N69" s="80">
        <f>IF(ISERROR(VLOOKUP($G69,[1]②順位速記!$F$1:$Q$65536,[1]②順位速記!$F$313,0)),"-",VLOOKUP($G69,[1]②順位速記!$F$1:$Q$65536,[1]②順位速記!$F$313,0))</f>
        <v>70</v>
      </c>
      <c r="O69" s="77">
        <f>IF(ISERROR(VLOOKUP($G69,[1]②順位速記!$F$1:$Q$65536,[1]②順位速記!$F$313-1,0)),"-",VLOOKUP($G69,[1]②順位速記!$F$1:$Q$65536,[1]②順位速記!$F$313-1,0))</f>
        <v>70</v>
      </c>
      <c r="P69" s="78">
        <f>IF(ISERROR(VLOOKUP($G69,[1]②順位速記!$H$1:$Q$65536,[1]②順位速記!$H$313,0)),"-",VLOOKUP($G69,[1]②順位速記!$H$1:$Q$65536,[1]②順位速記!$H$313,0))</f>
        <v>82</v>
      </c>
      <c r="Q69" s="79">
        <f>IF(ISERROR(VLOOKUP($G69,[1]②順位速記!$H$1:$Q$65536,[1]②順位速記!$H$313-1,0)),"-",VLOOKUP($G69,[1]②順位速記!$H$1:$Q$65536,[1]②順位速記!$H$313-1,0))</f>
        <v>82</v>
      </c>
      <c r="R69" s="80">
        <f>IF(ISERROR(VLOOKUP($G69,[1]②順位速記!$J$1:$Q$65536,[1]②順位速記!$J$313,0)),"-",VLOOKUP($G69,[1]②順位速記!$J$1:$Q$65536,[1]②順位速記!$J$313,0))</f>
        <v>99</v>
      </c>
      <c r="S69" s="81">
        <f>IF(ISERROR(VLOOKUP($G69,[1]②順位速記!$J$1:$Q$65536,[1]②順位速記!$J$313-1,0)),"-",VLOOKUP($G69,[1]②順位速記!$J$1:$Q$65536,[1]②順位速記!$J$313-1,0))</f>
        <v>99</v>
      </c>
      <c r="T69" s="80">
        <f>IF(ISERROR(VLOOKUP($G69,[1]②順位速記!$L$1:$Q$65536,[1]②順位速記!$L$313,0)),"-",VLOOKUP($G69,[1]②順位速記!$L$1:$Q$65536,[1]②順位速記!$L$313,0))</f>
        <v>57</v>
      </c>
      <c r="U69" s="81">
        <f>IF(ISERROR(VLOOKUP($G69,[1]②順位速記!$L$1:$Q$65536,[1]②順位速記!$L$313-1,0)),"-",VLOOKUP($G69,[1]②順位速記!$L$1:$Q$65536,[1]②順位速記!$L$313-1,0))</f>
        <v>57</v>
      </c>
      <c r="V69" s="78" t="str">
        <f>IF(ISERROR(VLOOKUP($G69,[1]②順位速記!$N$1:$Q$65536,[1]②順位速記!$N$313,0)),"-",VLOOKUP($G69,[1]②順位速記!$N$1:$Q$65536,[1]②順位速記!$N$313,0))</f>
        <v>-</v>
      </c>
      <c r="W69" s="82" t="str">
        <f>IF(ISERROR(VLOOKUP($G69,[1]②順位速記!$N$1:$Q$65536,[1]②順位速記!$N$313-1,0)),"-",VLOOKUP($G69,[1]②順位速記!$N$1:$Q$65536,[1]②順位速記!$N$313-1,0))</f>
        <v>-</v>
      </c>
      <c r="X69" s="83">
        <f t="shared" ref="X69:X132" si="4">SUM(K69,M69,O69,Q69,S69,U69,W69)</f>
        <v>418</v>
      </c>
      <c r="Y69" s="84">
        <f t="shared" ref="Y69:Y132" si="5">MAX(K69,M69,O69,Q69,S69,U69,W69)</f>
        <v>99</v>
      </c>
      <c r="Z69" s="85">
        <f t="shared" ref="Z69:Z132" si="6">X69-Y69</f>
        <v>319</v>
      </c>
      <c r="AA69" s="66"/>
      <c r="AB69" s="66" t="s">
        <v>79</v>
      </c>
      <c r="AC69" s="66"/>
      <c r="AD69" s="86" t="e">
        <f t="shared" ref="AD69:AD132" si="7">AA69-AB69</f>
        <v>#VALUE!</v>
      </c>
      <c r="AE69" s="87"/>
      <c r="AF69" s="88"/>
      <c r="AH69" s="7"/>
      <c r="AI69" s="7"/>
      <c r="AJ69" s="7"/>
    </row>
    <row r="70" spans="1:36" ht="18.75" customHeight="1" thickBot="1">
      <c r="A70" s="47" t="s">
        <v>165</v>
      </c>
      <c r="B70" s="47"/>
      <c r="C70" s="70">
        <v>52</v>
      </c>
      <c r="D70" s="108" t="s">
        <v>77</v>
      </c>
      <c r="E70" s="71" t="str">
        <f>VLOOKUP($H70,[1]①レジスト!$E$1:$P$65536,3,0)</f>
        <v>男</v>
      </c>
      <c r="F70" s="93"/>
      <c r="G70" s="73" t="str">
        <f>VLOOKUP($H70,[1]①レジスト!$E$1:$K$65536,7,0)</f>
        <v>51-4</v>
      </c>
      <c r="H70" s="96" t="s">
        <v>166</v>
      </c>
      <c r="I70" s="116" t="str">
        <f>VLOOKUP($H70,[1]①レジスト!$E$1:$P$65536,6,0)</f>
        <v>立命館大学</v>
      </c>
      <c r="J70" s="76">
        <f>IF(ISERROR(VLOOKUP($G70,[1]②順位速記!$B$1:$Q$65536,[1]②順位速記!$B$313,0)),"-",VLOOKUP($G70,[1]②順位速記!$B$1:$Q$65536,[1]②順位速記!$B$313,0))</f>
        <v>35</v>
      </c>
      <c r="K70" s="77">
        <f>IF(ISERROR(VLOOKUP($G70,[1]②順位速記!$B$1:$Q$65536,[1]②順位速記!$B$313-1,0)),"-",VLOOKUP($G70,[1]②順位速記!$B$1:$Q$65536,[1]②順位速記!$B$313-1,0))</f>
        <v>35</v>
      </c>
      <c r="L70" s="78">
        <f>IF(ISERROR(VLOOKUP($G70,[1]②順位速記!$D$1:$Q$65536,[1]②順位速記!$D$313,0)),"-",VLOOKUP($G70,[1]②順位速記!$D$1:$Q$65536,[1]②順位速記!$D$313,0))</f>
        <v>58</v>
      </c>
      <c r="M70" s="79">
        <f>IF(ISERROR(VLOOKUP($G70,[1]②順位速記!$D$1:$Q$65536,[1]②順位速記!$D$313-1,0)),"-",VLOOKUP($G70,[1]②順位速記!$D$1:$Q$65536,[1]②順位速記!$D$313-1,0))</f>
        <v>58</v>
      </c>
      <c r="N70" s="80">
        <f>IF(ISERROR(VLOOKUP($G70,[1]②順位速記!$F$1:$Q$65536,[1]②順位速記!$F$313,0)),"-",VLOOKUP($G70,[1]②順位速記!$F$1:$Q$65536,[1]②順位速記!$F$313,0))</f>
        <v>116</v>
      </c>
      <c r="O70" s="77">
        <f>IF(ISERROR(VLOOKUP($G70,[1]②順位速記!$F$1:$Q$65536,[1]②順位速記!$F$313-1,0)),"-",VLOOKUP($G70,[1]②順位速記!$F$1:$Q$65536,[1]②順位速記!$F$313-1,0))</f>
        <v>116</v>
      </c>
      <c r="P70" s="78">
        <f>IF(ISERROR(VLOOKUP($G70,[1]②順位速記!$H$1:$Q$65536,[1]②順位速記!$H$313,0)),"-",VLOOKUP($G70,[1]②順位速記!$H$1:$Q$65536,[1]②順位速記!$H$313,0))</f>
        <v>73</v>
      </c>
      <c r="Q70" s="79">
        <f>IF(ISERROR(VLOOKUP($G70,[1]②順位速記!$H$1:$Q$65536,[1]②順位速記!$H$313-1,0)),"-",VLOOKUP($G70,[1]②順位速記!$H$1:$Q$65536,[1]②順位速記!$H$313-1,0))</f>
        <v>73</v>
      </c>
      <c r="R70" s="80">
        <f>IF(ISERROR(VLOOKUP($G70,[1]②順位速記!$J$1:$Q$65536,[1]②順位速記!$J$313,0)),"-",VLOOKUP($G70,[1]②順位速記!$J$1:$Q$65536,[1]②順位速記!$J$313,0))</f>
        <v>37</v>
      </c>
      <c r="S70" s="81">
        <f>IF(ISERROR(VLOOKUP($G70,[1]②順位速記!$J$1:$Q$65536,[1]②順位速記!$J$313-1,0)),"-",VLOOKUP($G70,[1]②順位速記!$J$1:$Q$65536,[1]②順位速記!$J$313-1,0))</f>
        <v>37</v>
      </c>
      <c r="T70" s="80" t="str">
        <f>IF(ISERROR(VLOOKUP($G70,[1]②順位速記!$L$1:$Q$65536,[1]②順位速記!$L$313,0)),"-",VLOOKUP($G70,[1]②順位速記!$L$1:$Q$65536,[1]②順位速記!$L$313,0))</f>
        <v>BFD</v>
      </c>
      <c r="U70" s="81">
        <f>IF(ISERROR(VLOOKUP($G70,[1]②順位速記!$L$1:$Q$65536,[1]②順位速記!$L$313-1,0)),"-",VLOOKUP($G70,[1]②順位速記!$L$1:$Q$65536,[1]②順位速記!$L$313-1,0))</f>
        <v>193</v>
      </c>
      <c r="V70" s="78" t="str">
        <f>IF(ISERROR(VLOOKUP($G70,[1]②順位速記!$N$1:$Q$65536,[1]②順位速記!$N$313,0)),"-",VLOOKUP($G70,[1]②順位速記!$N$1:$Q$65536,[1]②順位速記!$N$313,0))</f>
        <v>-</v>
      </c>
      <c r="W70" s="82" t="str">
        <f>IF(ISERROR(VLOOKUP($G70,[1]②順位速記!$N$1:$Q$65536,[1]②順位速記!$N$313-1,0)),"-",VLOOKUP($G70,[1]②順位速記!$N$1:$Q$65536,[1]②順位速記!$N$313-1,0))</f>
        <v>-</v>
      </c>
      <c r="X70" s="83">
        <f t="shared" si="4"/>
        <v>512</v>
      </c>
      <c r="Y70" s="84">
        <f t="shared" si="5"/>
        <v>193</v>
      </c>
      <c r="Z70" s="85">
        <f t="shared" si="6"/>
        <v>319</v>
      </c>
      <c r="AA70" s="66"/>
      <c r="AB70" s="66" t="s">
        <v>79</v>
      </c>
      <c r="AC70" s="66"/>
      <c r="AD70" s="86" t="e">
        <f t="shared" si="7"/>
        <v>#VALUE!</v>
      </c>
      <c r="AE70" s="87"/>
      <c r="AF70" s="88"/>
      <c r="AH70" s="7"/>
      <c r="AI70" s="7"/>
      <c r="AJ70" s="7"/>
    </row>
    <row r="71" spans="1:36" ht="18.75" customHeight="1">
      <c r="A71" s="47" t="s">
        <v>167</v>
      </c>
      <c r="B71" s="47"/>
      <c r="C71" s="48">
        <v>77</v>
      </c>
      <c r="D71" s="108" t="s">
        <v>77</v>
      </c>
      <c r="E71" s="71" t="str">
        <f>VLOOKUP($H71,[1]①レジスト!$E$1:$P$65536,3,0)</f>
        <v>男</v>
      </c>
      <c r="F71" s="72"/>
      <c r="G71" s="73" t="str">
        <f>VLOOKUP($H71,[1]①レジスト!$E$1:$K$65536,7,0)</f>
        <v>16-3</v>
      </c>
      <c r="H71" s="53" t="s">
        <v>168</v>
      </c>
      <c r="I71" s="75" t="str">
        <f>VLOOKUP($H71,[1]①レジスト!$E$1:$P$65536,6,0)</f>
        <v>甲南大学</v>
      </c>
      <c r="J71" s="76">
        <f>IF(ISERROR(VLOOKUP($G71,[1]②順位速記!$B$1:$Q$65536,[1]②順位速記!$B$313,0)),"-",VLOOKUP($G71,[1]②順位速記!$B$1:$Q$65536,[1]②順位速記!$B$313,0))</f>
        <v>63</v>
      </c>
      <c r="K71" s="77">
        <f>IF(ISERROR(VLOOKUP($G71,[1]②順位速記!$B$1:$Q$65536,[1]②順位速記!$B$313-1,0)),"-",VLOOKUP($G71,[1]②順位速記!$B$1:$Q$65536,[1]②順位速記!$B$313-1,0))</f>
        <v>63</v>
      </c>
      <c r="L71" s="78">
        <f>IF(ISERROR(VLOOKUP($G71,[1]②順位速記!$D$1:$Q$65536,[1]②順位速記!$D$313,0)),"-",VLOOKUP($G71,[1]②順位速記!$D$1:$Q$65536,[1]②順位速記!$D$313,0))</f>
        <v>137</v>
      </c>
      <c r="M71" s="79">
        <f>IF(ISERROR(VLOOKUP($G71,[1]②順位速記!$D$1:$Q$65536,[1]②順位速記!$D$313-1,0)),"-",VLOOKUP($G71,[1]②順位速記!$D$1:$Q$65536,[1]②順位速記!$D$313-1,0))</f>
        <v>137</v>
      </c>
      <c r="N71" s="80">
        <f>IF(ISERROR(VLOOKUP($G71,[1]②順位速記!$F$1:$Q$65536,[1]②順位速記!$F$313,0)),"-",VLOOKUP($G71,[1]②順位速記!$F$1:$Q$65536,[1]②順位速記!$F$313,0))</f>
        <v>93</v>
      </c>
      <c r="O71" s="77">
        <f>IF(ISERROR(VLOOKUP($G71,[1]②順位速記!$F$1:$Q$65536,[1]②順位速記!$F$313-1,0)),"-",VLOOKUP($G71,[1]②順位速記!$F$1:$Q$65536,[1]②順位速記!$F$313-1,0))</f>
        <v>93</v>
      </c>
      <c r="P71" s="78">
        <f>IF(ISERROR(VLOOKUP($G71,[1]②順位速記!$H$1:$Q$65536,[1]②順位速記!$H$313,0)),"-",VLOOKUP($G71,[1]②順位速記!$H$1:$Q$65536,[1]②順位速記!$H$313,0))</f>
        <v>55</v>
      </c>
      <c r="Q71" s="79">
        <f>IF(ISERROR(VLOOKUP($G71,[1]②順位速記!$H$1:$Q$65536,[1]②順位速記!$H$313-1,0)),"-",VLOOKUP($G71,[1]②順位速記!$H$1:$Q$65536,[1]②順位速記!$H$313-1,0))</f>
        <v>55</v>
      </c>
      <c r="R71" s="80">
        <f>IF(ISERROR(VLOOKUP($G71,[1]②順位速記!$J$1:$Q$65536,[1]②順位速記!$J$313,0)),"-",VLOOKUP($G71,[1]②順位速記!$J$1:$Q$65536,[1]②順位速記!$J$313,0))</f>
        <v>78</v>
      </c>
      <c r="S71" s="81">
        <f>IF(ISERROR(VLOOKUP($G71,[1]②順位速記!$J$1:$Q$65536,[1]②順位速記!$J$313-1,0)),"-",VLOOKUP($G71,[1]②順位速記!$J$1:$Q$65536,[1]②順位速記!$J$313-1,0))</f>
        <v>78</v>
      </c>
      <c r="T71" s="80">
        <f>IF(ISERROR(VLOOKUP($G71,[1]②順位速記!$L$1:$Q$65536,[1]②順位速記!$L$313,0)),"-",VLOOKUP($G71,[1]②順位速記!$L$1:$Q$65536,[1]②順位速記!$L$313,0))</f>
        <v>42</v>
      </c>
      <c r="U71" s="81">
        <f>IF(ISERROR(VLOOKUP($G71,[1]②順位速記!$L$1:$Q$65536,[1]②順位速記!$L$313-1,0)),"-",VLOOKUP($G71,[1]②順位速記!$L$1:$Q$65536,[1]②順位速記!$L$313-1,0))</f>
        <v>42</v>
      </c>
      <c r="V71" s="78" t="str">
        <f>IF(ISERROR(VLOOKUP($G71,[1]②順位速記!$N$1:$Q$65536,[1]②順位速記!$N$313,0)),"-",VLOOKUP($G71,[1]②順位速記!$N$1:$Q$65536,[1]②順位速記!$N$313,0))</f>
        <v>-</v>
      </c>
      <c r="W71" s="82" t="str">
        <f>IF(ISERROR(VLOOKUP($G71,[1]②順位速記!$N$1:$Q$65536,[1]②順位速記!$N$313-1,0)),"-",VLOOKUP($G71,[1]②順位速記!$N$1:$Q$65536,[1]②順位速記!$N$313-1,0))</f>
        <v>-</v>
      </c>
      <c r="X71" s="83">
        <f t="shared" si="4"/>
        <v>468</v>
      </c>
      <c r="Y71" s="84">
        <f t="shared" si="5"/>
        <v>137</v>
      </c>
      <c r="Z71" s="85">
        <f t="shared" si="6"/>
        <v>331</v>
      </c>
      <c r="AA71" s="66"/>
      <c r="AB71" s="66" t="s">
        <v>79</v>
      </c>
      <c r="AC71" s="66"/>
      <c r="AD71" s="86" t="e">
        <f t="shared" si="7"/>
        <v>#VALUE!</v>
      </c>
      <c r="AE71" s="87"/>
      <c r="AF71" s="88"/>
      <c r="AH71" s="7"/>
      <c r="AI71" s="7"/>
      <c r="AJ71" s="7"/>
    </row>
    <row r="72" spans="1:36" ht="18.75" customHeight="1">
      <c r="A72" s="47" t="s">
        <v>169</v>
      </c>
      <c r="B72" s="47"/>
      <c r="C72" s="70">
        <v>76</v>
      </c>
      <c r="D72" s="108" t="s">
        <v>77</v>
      </c>
      <c r="E72" s="71" t="str">
        <f>VLOOKUP($H72,[1]①レジスト!$E$1:$P$65536,3,0)</f>
        <v>男</v>
      </c>
      <c r="F72" s="72"/>
      <c r="G72" s="73" t="str">
        <f>VLOOKUP($H72,[1]①レジスト!$E$1:$K$65536,7,0)</f>
        <v>53-8</v>
      </c>
      <c r="H72" s="74" t="s">
        <v>170</v>
      </c>
      <c r="I72" s="91" t="str">
        <f>VLOOKUP($H72,[1]①レジスト!$E$1:$P$65536,6,0)</f>
        <v>早稲田大学</v>
      </c>
      <c r="J72" s="76">
        <f>IF(ISERROR(VLOOKUP($G72,[1]②順位速記!$B$1:$Q$65536,[1]②順位速記!$B$313,0)),"-",VLOOKUP($G72,[1]②順位速記!$B$1:$Q$65536,[1]②順位速記!$B$313,0))</f>
        <v>58</v>
      </c>
      <c r="K72" s="77">
        <f>IF(ISERROR(VLOOKUP($G72,[1]②順位速記!$B$1:$Q$65536,[1]②順位速記!$B$313-1,0)),"-",VLOOKUP($G72,[1]②順位速記!$B$1:$Q$65536,[1]②順位速記!$B$313-1,0))</f>
        <v>58</v>
      </c>
      <c r="L72" s="78">
        <f>IF(ISERROR(VLOOKUP($G72,[1]②順位速記!$D$1:$Q$65536,[1]②順位速記!$D$313,0)),"-",VLOOKUP($G72,[1]②順位速記!$D$1:$Q$65536,[1]②順位速記!$D$313,0))</f>
        <v>85</v>
      </c>
      <c r="M72" s="79">
        <f>IF(ISERROR(VLOOKUP($G72,[1]②順位速記!$D$1:$Q$65536,[1]②順位速記!$D$313-1,0)),"-",VLOOKUP($G72,[1]②順位速記!$D$1:$Q$65536,[1]②順位速記!$D$313-1,0))</f>
        <v>85</v>
      </c>
      <c r="N72" s="80">
        <f>IF(ISERROR(VLOOKUP($G72,[1]②順位速記!$F$1:$Q$65536,[1]②順位速記!$F$313,0)),"-",VLOOKUP($G72,[1]②順位速記!$F$1:$Q$65536,[1]②順位速記!$F$313,0))</f>
        <v>76</v>
      </c>
      <c r="O72" s="77">
        <f>IF(ISERROR(VLOOKUP($G72,[1]②順位速記!$F$1:$Q$65536,[1]②順位速記!$F$313-1,0)),"-",VLOOKUP($G72,[1]②順位速記!$F$1:$Q$65536,[1]②順位速記!$F$313-1,0))</f>
        <v>76</v>
      </c>
      <c r="P72" s="78">
        <f>IF(ISERROR(VLOOKUP($G72,[1]②順位速記!$H$1:$Q$65536,[1]②順位速記!$H$313,0)),"-",VLOOKUP($G72,[1]②順位速記!$H$1:$Q$65536,[1]②順位速記!$H$313,0))</f>
        <v>67</v>
      </c>
      <c r="Q72" s="79">
        <f>IF(ISERROR(VLOOKUP($G72,[1]②順位速記!$H$1:$Q$65536,[1]②順位速記!$H$313-1,0)),"-",VLOOKUP($G72,[1]②順位速記!$H$1:$Q$65536,[1]②順位速記!$H$313-1,0))</f>
        <v>67</v>
      </c>
      <c r="R72" s="80" t="str">
        <f>IF(ISERROR(VLOOKUP($G72,[1]②順位速記!$J$1:$Q$65536,[1]②順位速記!$J$313,0)),"-",VLOOKUP($G72,[1]②順位速記!$J$1:$Q$65536,[1]②順位速記!$J$313,0))</f>
        <v>BFD</v>
      </c>
      <c r="S72" s="81">
        <f>IF(ISERROR(VLOOKUP($G72,[1]②順位速記!$J$1:$Q$65536,[1]②順位速記!$J$313-1,0)),"-",VLOOKUP($G72,[1]②順位速記!$J$1:$Q$65536,[1]②順位速記!$J$313-1,0))</f>
        <v>193</v>
      </c>
      <c r="T72" s="80">
        <f>IF(ISERROR(VLOOKUP($G72,[1]②順位速記!$L$1:$Q$65536,[1]②順位速記!$L$313,0)),"-",VLOOKUP($G72,[1]②順位速記!$L$1:$Q$65536,[1]②順位速記!$L$313,0))</f>
        <v>45</v>
      </c>
      <c r="U72" s="81">
        <f>IF(ISERROR(VLOOKUP($G72,[1]②順位速記!$L$1:$Q$65536,[1]②順位速記!$L$313-1,0)),"-",VLOOKUP($G72,[1]②順位速記!$L$1:$Q$65536,[1]②順位速記!$L$313-1,0))</f>
        <v>45</v>
      </c>
      <c r="V72" s="78" t="str">
        <f>IF(ISERROR(VLOOKUP($G72,[1]②順位速記!$N$1:$Q$65536,[1]②順位速記!$N$313,0)),"-",VLOOKUP($G72,[1]②順位速記!$N$1:$Q$65536,[1]②順位速記!$N$313,0))</f>
        <v>-</v>
      </c>
      <c r="W72" s="82" t="str">
        <f>IF(ISERROR(VLOOKUP($G72,[1]②順位速記!$N$1:$Q$65536,[1]②順位速記!$N$313-1,0)),"-",VLOOKUP($G72,[1]②順位速記!$N$1:$Q$65536,[1]②順位速記!$N$313-1,0))</f>
        <v>-</v>
      </c>
      <c r="X72" s="83">
        <f t="shared" si="4"/>
        <v>524</v>
      </c>
      <c r="Y72" s="84">
        <f t="shared" si="5"/>
        <v>193</v>
      </c>
      <c r="Z72" s="85">
        <f t="shared" si="6"/>
        <v>331</v>
      </c>
      <c r="AA72" s="65" t="s">
        <v>27</v>
      </c>
      <c r="AB72" s="66" t="s">
        <v>43</v>
      </c>
      <c r="AC72" s="66"/>
      <c r="AD72" s="86" t="e">
        <f t="shared" si="7"/>
        <v>#VALUE!</v>
      </c>
      <c r="AE72" s="87"/>
      <c r="AF72" s="88"/>
      <c r="AH72" s="7"/>
      <c r="AI72" s="7"/>
      <c r="AJ72" s="7"/>
    </row>
    <row r="73" spans="1:36" ht="18.75" customHeight="1" thickBot="1">
      <c r="A73" s="47" t="s">
        <v>171</v>
      </c>
      <c r="B73" s="47"/>
      <c r="C73" s="70">
        <v>61</v>
      </c>
      <c r="D73" s="108" t="s">
        <v>77</v>
      </c>
      <c r="E73" s="71" t="str">
        <f>VLOOKUP($H73,[1]①レジスト!$E$1:$P$65536,3,0)</f>
        <v>男</v>
      </c>
      <c r="F73" s="72"/>
      <c r="G73" s="73" t="str">
        <f>VLOOKUP($H73,[1]①レジスト!$E$1:$K$65536,7,0)</f>
        <v>48-1</v>
      </c>
      <c r="H73" s="74" t="s">
        <v>172</v>
      </c>
      <c r="I73" s="75" t="str">
        <f>VLOOKUP($H73,[1]①レジスト!$E$1:$P$65536,6,0)</f>
        <v>横浜国立大学</v>
      </c>
      <c r="J73" s="76">
        <f>IF(ISERROR(VLOOKUP($G73,[1]②順位速記!$B$1:$Q$65536,[1]②順位速記!$B$313,0)),"-",VLOOKUP($G73,[1]②順位速記!$B$1:$Q$65536,[1]②順位速記!$B$313,0))</f>
        <v>99</v>
      </c>
      <c r="K73" s="77">
        <f>IF(ISERROR(VLOOKUP($G73,[1]②順位速記!$B$1:$Q$65536,[1]②順位速記!$B$313-1,0)),"-",VLOOKUP($G73,[1]②順位速記!$B$1:$Q$65536,[1]②順位速記!$B$313-1,0))</f>
        <v>99</v>
      </c>
      <c r="L73" s="78">
        <f>IF(ISERROR(VLOOKUP($G73,[1]②順位速記!$D$1:$Q$65536,[1]②順位速記!$D$313,0)),"-",VLOOKUP($G73,[1]②順位速記!$D$1:$Q$65536,[1]②順位速記!$D$313,0))</f>
        <v>62</v>
      </c>
      <c r="M73" s="79">
        <f>IF(ISERROR(VLOOKUP($G73,[1]②順位速記!$D$1:$Q$65536,[1]②順位速記!$D$313-1,0)),"-",VLOOKUP($G73,[1]②順位速記!$D$1:$Q$65536,[1]②順位速記!$D$313-1,0))</f>
        <v>62</v>
      </c>
      <c r="N73" s="80">
        <f>IF(ISERROR(VLOOKUP($G73,[1]②順位速記!$F$1:$Q$65536,[1]②順位速記!$F$313,0)),"-",VLOOKUP($G73,[1]②順位速記!$F$1:$Q$65536,[1]②順位速記!$F$313,0))</f>
        <v>42</v>
      </c>
      <c r="O73" s="77">
        <f>IF(ISERROR(VLOOKUP($G73,[1]②順位速記!$F$1:$Q$65536,[1]②順位速記!$F$313-1,0)),"-",VLOOKUP($G73,[1]②順位速記!$F$1:$Q$65536,[1]②順位速記!$F$313-1,0))</f>
        <v>42</v>
      </c>
      <c r="P73" s="78">
        <f>IF(ISERROR(VLOOKUP($G73,[1]②順位速記!$H$1:$Q$65536,[1]②順位速記!$H$313,0)),"-",VLOOKUP($G73,[1]②順位速記!$H$1:$Q$65536,[1]②順位速記!$H$313,0))</f>
        <v>52</v>
      </c>
      <c r="Q73" s="79">
        <f>IF(ISERROR(VLOOKUP($G73,[1]②順位速記!$H$1:$Q$65536,[1]②順位速記!$H$313-1,0)),"-",VLOOKUP($G73,[1]②順位速記!$H$1:$Q$65536,[1]②順位速記!$H$313-1,0))</f>
        <v>52</v>
      </c>
      <c r="R73" s="80">
        <f>IF(ISERROR(VLOOKUP($G73,[1]②順位速記!$J$1:$Q$65536,[1]②順位速記!$J$313,0)),"-",VLOOKUP($G73,[1]②順位速記!$J$1:$Q$65536,[1]②順位速記!$J$313,0))</f>
        <v>81</v>
      </c>
      <c r="S73" s="81">
        <f>IF(ISERROR(VLOOKUP($G73,[1]②順位速記!$J$1:$Q$65536,[1]②順位速記!$J$313-1,0)),"-",VLOOKUP($G73,[1]②順位速記!$J$1:$Q$65536,[1]②順位速記!$J$313-1,0))</f>
        <v>81</v>
      </c>
      <c r="T73" s="80">
        <f>IF(ISERROR(VLOOKUP($G73,[1]②順位速記!$L$1:$Q$65536,[1]②順位速記!$L$313,0)),"-",VLOOKUP($G73,[1]②順位速記!$L$1:$Q$65536,[1]②順位速記!$L$313,0))</f>
        <v>130</v>
      </c>
      <c r="U73" s="81">
        <f>IF(ISERROR(VLOOKUP($G73,[1]②順位速記!$L$1:$Q$65536,[1]②順位速記!$L$313-1,0)),"-",VLOOKUP($G73,[1]②順位速記!$L$1:$Q$65536,[1]②順位速記!$L$313-1,0))</f>
        <v>130</v>
      </c>
      <c r="V73" s="78" t="str">
        <f>IF(ISERROR(VLOOKUP($G73,[1]②順位速記!$N$1:$Q$65536,[1]②順位速記!$N$313,0)),"-",VLOOKUP($G73,[1]②順位速記!$N$1:$Q$65536,[1]②順位速記!$N$313,0))</f>
        <v>-</v>
      </c>
      <c r="W73" s="82" t="str">
        <f>IF(ISERROR(VLOOKUP($G73,[1]②順位速記!$N$1:$Q$65536,[1]②順位速記!$N$313-1,0)),"-",VLOOKUP($G73,[1]②順位速記!$N$1:$Q$65536,[1]②順位速記!$N$313-1,0))</f>
        <v>-</v>
      </c>
      <c r="X73" s="83">
        <f t="shared" si="4"/>
        <v>466</v>
      </c>
      <c r="Y73" s="84">
        <f t="shared" si="5"/>
        <v>130</v>
      </c>
      <c r="Z73" s="85">
        <f t="shared" si="6"/>
        <v>336</v>
      </c>
      <c r="AA73" s="66"/>
      <c r="AB73" s="66" t="s">
        <v>79</v>
      </c>
      <c r="AC73" s="66"/>
      <c r="AD73" s="86" t="e">
        <f t="shared" si="7"/>
        <v>#VALUE!</v>
      </c>
      <c r="AE73" s="87"/>
      <c r="AF73" s="92"/>
      <c r="AH73" s="7"/>
      <c r="AI73" s="7"/>
      <c r="AJ73" s="7"/>
    </row>
    <row r="74" spans="1:36" ht="18.75" customHeight="1">
      <c r="A74" s="47" t="s">
        <v>173</v>
      </c>
      <c r="B74" s="47"/>
      <c r="C74" s="48">
        <v>72</v>
      </c>
      <c r="D74" s="109" t="s">
        <v>82</v>
      </c>
      <c r="E74" s="71" t="str">
        <f>VLOOKUP($H74,[1]①レジスト!$E$1:$P$65536,3,0)</f>
        <v>男</v>
      </c>
      <c r="F74" s="72"/>
      <c r="G74" s="73" t="str">
        <f>VLOOKUP($H74,[1]①レジスト!$E$1:$K$65536,7,0)</f>
        <v>10-11</v>
      </c>
      <c r="H74" s="53" t="s">
        <v>174</v>
      </c>
      <c r="I74" s="91" t="str">
        <f>VLOOKUP($H74,[1]①レジスト!$E$1:$P$65536,6,0)</f>
        <v>関西学院大学</v>
      </c>
      <c r="J74" s="76">
        <f>IF(ISERROR(VLOOKUP($G74,[1]②順位速記!$B$1:$Q$65536,[1]②順位速記!$B$313,0)),"-",VLOOKUP($G74,[1]②順位速記!$B$1:$Q$65536,[1]②順位速記!$B$313,0))</f>
        <v>86</v>
      </c>
      <c r="K74" s="77">
        <f>IF(ISERROR(VLOOKUP($G74,[1]②順位速記!$B$1:$Q$65536,[1]②順位速記!$B$313-1,0)),"-",VLOOKUP($G74,[1]②順位速記!$B$1:$Q$65536,[1]②順位速記!$B$313-1,0))</f>
        <v>86</v>
      </c>
      <c r="L74" s="78">
        <f>IF(ISERROR(VLOOKUP($G74,[1]②順位速記!$D$1:$Q$65536,[1]②順位速記!$D$313,0)),"-",VLOOKUP($G74,[1]②順位速記!$D$1:$Q$65536,[1]②順位速記!$D$313,0))</f>
        <v>69</v>
      </c>
      <c r="M74" s="79">
        <f>IF(ISERROR(VLOOKUP($G74,[1]②順位速記!$D$1:$Q$65536,[1]②順位速記!$D$313-1,0)),"-",VLOOKUP($G74,[1]②順位速記!$D$1:$Q$65536,[1]②順位速記!$D$313-1,0))</f>
        <v>69</v>
      </c>
      <c r="N74" s="80">
        <f>IF(ISERROR(VLOOKUP($G74,[1]②順位速記!$F$1:$Q$65536,[1]②順位速記!$F$313,0)),"-",VLOOKUP($G74,[1]②順位速記!$F$1:$Q$65536,[1]②順位速記!$F$313,0))</f>
        <v>53</v>
      </c>
      <c r="O74" s="77">
        <f>IF(ISERROR(VLOOKUP($G74,[1]②順位速記!$F$1:$Q$65536,[1]②順位速記!$F$313-1,0)),"-",VLOOKUP($G74,[1]②順位速記!$F$1:$Q$65536,[1]②順位速記!$F$313-1,0))</f>
        <v>53</v>
      </c>
      <c r="P74" s="78">
        <f>IF(ISERROR(VLOOKUP($G74,[1]②順位速記!$H$1:$Q$65536,[1]②順位速記!$H$313,0)),"-",VLOOKUP($G74,[1]②順位速記!$H$1:$Q$65536,[1]②順位速記!$H$313,0))</f>
        <v>154</v>
      </c>
      <c r="Q74" s="79">
        <f>IF(ISERROR(VLOOKUP($G74,[1]②順位速記!$H$1:$Q$65536,[1]②順位速記!$H$313-1,0)),"-",VLOOKUP($G74,[1]②順位速記!$H$1:$Q$65536,[1]②順位速記!$H$313-1,0))</f>
        <v>154</v>
      </c>
      <c r="R74" s="80">
        <f>IF(ISERROR(VLOOKUP($G74,[1]②順位速記!$J$1:$Q$65536,[1]②順位速記!$J$313,0)),"-",VLOOKUP($G74,[1]②順位速記!$J$1:$Q$65536,[1]②順位速記!$J$313,0))</f>
        <v>70</v>
      </c>
      <c r="S74" s="81">
        <f>IF(ISERROR(VLOOKUP($G74,[1]②順位速記!$J$1:$Q$65536,[1]②順位速記!$J$313-1,0)),"-",VLOOKUP($G74,[1]②順位速記!$J$1:$Q$65536,[1]②順位速記!$J$313-1,0))</f>
        <v>70</v>
      </c>
      <c r="T74" s="80">
        <f>IF(ISERROR(VLOOKUP($G74,[1]②順位速記!$L$1:$Q$65536,[1]②順位速記!$L$313,0)),"-",VLOOKUP($G74,[1]②順位速記!$L$1:$Q$65536,[1]②順位速記!$L$313,0))</f>
        <v>85</v>
      </c>
      <c r="U74" s="81">
        <f>IF(ISERROR(VLOOKUP($G74,[1]②順位速記!$L$1:$Q$65536,[1]②順位速記!$L$313-1,0)),"-",VLOOKUP($G74,[1]②順位速記!$L$1:$Q$65536,[1]②順位速記!$L$313-1,0))</f>
        <v>85</v>
      </c>
      <c r="V74" s="78" t="str">
        <f>IF(ISERROR(VLOOKUP($G74,[1]②順位速記!$N$1:$Q$65536,[1]②順位速記!$N$313,0)),"-",VLOOKUP($G74,[1]②順位速記!$N$1:$Q$65536,[1]②順位速記!$N$313,0))</f>
        <v>-</v>
      </c>
      <c r="W74" s="82" t="str">
        <f>IF(ISERROR(VLOOKUP($G74,[1]②順位速記!$N$1:$Q$65536,[1]②順位速記!$N$313-1,0)),"-",VLOOKUP($G74,[1]②順位速記!$N$1:$Q$65536,[1]②順位速記!$N$313-1,0))</f>
        <v>-</v>
      </c>
      <c r="X74" s="83">
        <f t="shared" si="4"/>
        <v>517</v>
      </c>
      <c r="Y74" s="84">
        <f t="shared" si="5"/>
        <v>154</v>
      </c>
      <c r="Z74" s="85">
        <f t="shared" si="6"/>
        <v>363</v>
      </c>
      <c r="AA74" s="66"/>
      <c r="AB74" s="66" t="s">
        <v>79</v>
      </c>
      <c r="AC74" s="66"/>
      <c r="AD74" s="86" t="e">
        <f t="shared" si="7"/>
        <v>#VALUE!</v>
      </c>
      <c r="AE74" s="87"/>
      <c r="AF74" s="92"/>
      <c r="AH74" s="7"/>
      <c r="AI74" s="7"/>
      <c r="AJ74" s="7"/>
    </row>
    <row r="75" spans="1:36" ht="18.75" customHeight="1">
      <c r="A75" s="47" t="s">
        <v>175</v>
      </c>
      <c r="B75" s="47"/>
      <c r="C75" s="70">
        <v>90</v>
      </c>
      <c r="D75" s="108" t="s">
        <v>77</v>
      </c>
      <c r="E75" s="71" t="str">
        <f>VLOOKUP($H75,[1]①レジスト!$E$1:$P$65536,3,0)</f>
        <v>男</v>
      </c>
      <c r="F75" s="72"/>
      <c r="G75" s="73" t="str">
        <f>VLOOKUP($H75,[1]①レジスト!$E$1:$K$65536,7,0)</f>
        <v>10-5</v>
      </c>
      <c r="H75" s="96" t="s">
        <v>176</v>
      </c>
      <c r="I75" s="75" t="str">
        <f>VLOOKUP($H75,[1]①レジスト!$E$1:$P$65536,6,0)</f>
        <v>関西学院大学</v>
      </c>
      <c r="J75" s="76">
        <f>IF(ISERROR(VLOOKUP($G75,[1]②順位速記!$B$1:$Q$65536,[1]②順位速記!$B$313,0)),"-",VLOOKUP($G75,[1]②順位速記!$B$1:$Q$65536,[1]②順位速記!$B$313,0))</f>
        <v>116</v>
      </c>
      <c r="K75" s="77">
        <f>IF(ISERROR(VLOOKUP($G75,[1]②順位速記!$B$1:$Q$65536,[1]②順位速記!$B$313-1,0)),"-",VLOOKUP($G75,[1]②順位速記!$B$1:$Q$65536,[1]②順位速記!$B$313-1,0))</f>
        <v>116</v>
      </c>
      <c r="L75" s="78">
        <f>IF(ISERROR(VLOOKUP($G75,[1]②順位速記!$D$1:$Q$65536,[1]②順位速記!$D$313,0)),"-",VLOOKUP($G75,[1]②順位速記!$D$1:$Q$65536,[1]②順位速記!$D$313,0))</f>
        <v>121</v>
      </c>
      <c r="M75" s="79">
        <f>IF(ISERROR(VLOOKUP($G75,[1]②順位速記!$D$1:$Q$65536,[1]②順位速記!$D$313-1,0)),"-",VLOOKUP($G75,[1]②順位速記!$D$1:$Q$65536,[1]②順位速記!$D$313-1,0))</f>
        <v>121</v>
      </c>
      <c r="N75" s="80">
        <f>IF(ISERROR(VLOOKUP($G75,[1]②順位速記!$F$1:$Q$65536,[1]②順位速記!$F$313,0)),"-",VLOOKUP($G75,[1]②順位速記!$F$1:$Q$65536,[1]②順位速記!$F$313,0))</f>
        <v>33</v>
      </c>
      <c r="O75" s="77">
        <f>IF(ISERROR(VLOOKUP($G75,[1]②順位速記!$F$1:$Q$65536,[1]②順位速記!$F$313-1,0)),"-",VLOOKUP($G75,[1]②順位速記!$F$1:$Q$65536,[1]②順位速記!$F$313-1,0))</f>
        <v>33</v>
      </c>
      <c r="P75" s="78">
        <f>IF(ISERROR(VLOOKUP($G75,[1]②順位速記!$H$1:$Q$65536,[1]②順位速記!$H$313,0)),"-",VLOOKUP($G75,[1]②順位速記!$H$1:$Q$65536,[1]②順位速記!$H$313,0))</f>
        <v>84</v>
      </c>
      <c r="Q75" s="79">
        <f>IF(ISERROR(VLOOKUP($G75,[1]②順位速記!$H$1:$Q$65536,[1]②順位速記!$H$313-1,0)),"-",VLOOKUP($G75,[1]②順位速記!$H$1:$Q$65536,[1]②順位速記!$H$313-1,0))</f>
        <v>84</v>
      </c>
      <c r="R75" s="80">
        <f>IF(ISERROR(VLOOKUP($G75,[1]②順位速記!$J$1:$Q$65536,[1]②順位速記!$J$313,0)),"-",VLOOKUP($G75,[1]②順位速記!$J$1:$Q$65536,[1]②順位速記!$J$313,0))</f>
        <v>100</v>
      </c>
      <c r="S75" s="81">
        <f>IF(ISERROR(VLOOKUP($G75,[1]②順位速記!$J$1:$Q$65536,[1]②順位速記!$J$313-1,0)),"-",VLOOKUP($G75,[1]②順位速記!$J$1:$Q$65536,[1]②順位速記!$J$313-1,0))</f>
        <v>100</v>
      </c>
      <c r="T75" s="80">
        <f>IF(ISERROR(VLOOKUP($G75,[1]②順位速記!$L$1:$Q$65536,[1]②順位速記!$L$313,0)),"-",VLOOKUP($G75,[1]②順位速記!$L$1:$Q$65536,[1]②順位速記!$L$313,0))</f>
        <v>37</v>
      </c>
      <c r="U75" s="81">
        <f>IF(ISERROR(VLOOKUP($G75,[1]②順位速記!$L$1:$Q$65536,[1]②順位速記!$L$313-1,0)),"-",VLOOKUP($G75,[1]②順位速記!$L$1:$Q$65536,[1]②順位速記!$L$313-1,0))</f>
        <v>37</v>
      </c>
      <c r="V75" s="78" t="str">
        <f>IF(ISERROR(VLOOKUP($G75,[1]②順位速記!$N$1:$Q$65536,[1]②順位速記!$N$313,0)),"-",VLOOKUP($G75,[1]②順位速記!$N$1:$Q$65536,[1]②順位速記!$N$313,0))</f>
        <v>-</v>
      </c>
      <c r="W75" s="82" t="str">
        <f>IF(ISERROR(VLOOKUP($G75,[1]②順位速記!$N$1:$Q$65536,[1]②順位速記!$N$313-1,0)),"-",VLOOKUP($G75,[1]②順位速記!$N$1:$Q$65536,[1]②順位速記!$N$313-1,0))</f>
        <v>-</v>
      </c>
      <c r="X75" s="83">
        <f t="shared" si="4"/>
        <v>491</v>
      </c>
      <c r="Y75" s="84">
        <f t="shared" si="5"/>
        <v>121</v>
      </c>
      <c r="Z75" s="85">
        <f t="shared" si="6"/>
        <v>370</v>
      </c>
      <c r="AA75" s="65" t="s">
        <v>27</v>
      </c>
      <c r="AB75" s="66" t="s">
        <v>43</v>
      </c>
      <c r="AC75" s="66"/>
      <c r="AD75" s="86" t="e">
        <f t="shared" si="7"/>
        <v>#VALUE!</v>
      </c>
      <c r="AE75" s="87"/>
      <c r="AF75" s="92"/>
      <c r="AH75" s="7"/>
      <c r="AI75" s="7"/>
      <c r="AJ75" s="7"/>
    </row>
    <row r="76" spans="1:36" ht="18.75" customHeight="1" thickBot="1">
      <c r="A76" s="47" t="s">
        <v>177</v>
      </c>
      <c r="B76" s="47"/>
      <c r="C76" s="70">
        <v>82</v>
      </c>
      <c r="D76" s="108" t="s">
        <v>77</v>
      </c>
      <c r="E76" s="71" t="str">
        <f>VLOOKUP($H76,[1]①レジスト!$E$1:$P$65536,3,0)</f>
        <v>男</v>
      </c>
      <c r="F76" s="72"/>
      <c r="G76" s="73" t="str">
        <f>VLOOKUP($H76,[1]①レジスト!$E$1:$K$65536,7,0)</f>
        <v>12-6</v>
      </c>
      <c r="H76" s="96" t="s">
        <v>178</v>
      </c>
      <c r="I76" s="75" t="str">
        <f>VLOOKUP($H76,[1]①レジスト!$E$1:$P$65536,6,0)</f>
        <v>京都大学</v>
      </c>
      <c r="J76" s="76">
        <f>IF(ISERROR(VLOOKUP($G76,[1]②順位速記!$B$1:$Q$65536,[1]②順位速記!$B$313,0)),"-",VLOOKUP($G76,[1]②順位速記!$B$1:$Q$65536,[1]②順位速記!$B$313,0))</f>
        <v>79</v>
      </c>
      <c r="K76" s="77">
        <f>IF(ISERROR(VLOOKUP($G76,[1]②順位速記!$B$1:$Q$65536,[1]②順位速記!$B$313-1,0)),"-",VLOOKUP($G76,[1]②順位速記!$B$1:$Q$65536,[1]②順位速記!$B$313-1,0))</f>
        <v>79</v>
      </c>
      <c r="L76" s="78">
        <f>IF(ISERROR(VLOOKUP($G76,[1]②順位速記!$D$1:$Q$65536,[1]②順位速記!$D$313,0)),"-",VLOOKUP($G76,[1]②順位速記!$D$1:$Q$65536,[1]②順位速記!$D$313,0))</f>
        <v>39</v>
      </c>
      <c r="M76" s="79">
        <f>IF(ISERROR(VLOOKUP($G76,[1]②順位速記!$D$1:$Q$65536,[1]②順位速記!$D$313-1,0)),"-",VLOOKUP($G76,[1]②順位速記!$D$1:$Q$65536,[1]②順位速記!$D$313-1,0))</f>
        <v>39</v>
      </c>
      <c r="N76" s="80">
        <f>IF(ISERROR(VLOOKUP($G76,[1]②順位速記!$F$1:$Q$65536,[1]②順位速記!$F$313,0)),"-",VLOOKUP($G76,[1]②順位速記!$F$1:$Q$65536,[1]②順位速記!$F$313,0))</f>
        <v>97</v>
      </c>
      <c r="O76" s="77">
        <f>IF(ISERROR(VLOOKUP($G76,[1]②順位速記!$F$1:$Q$65536,[1]②順位速記!$F$313-1,0)),"-",VLOOKUP($G76,[1]②順位速記!$F$1:$Q$65536,[1]②順位速記!$F$313-1,0))</f>
        <v>97</v>
      </c>
      <c r="P76" s="78">
        <f>IF(ISERROR(VLOOKUP($G76,[1]②順位速記!$H$1:$Q$65536,[1]②順位速記!$H$313,0)),"-",VLOOKUP($G76,[1]②順位速記!$H$1:$Q$65536,[1]②順位速記!$H$313,0))</f>
        <v>96</v>
      </c>
      <c r="Q76" s="79">
        <f>IF(ISERROR(VLOOKUP($G76,[1]②順位速記!$H$1:$Q$65536,[1]②順位速記!$H$313-1,0)),"-",VLOOKUP($G76,[1]②順位速記!$H$1:$Q$65536,[1]②順位速記!$H$313-1,0))</f>
        <v>96</v>
      </c>
      <c r="R76" s="80" t="str">
        <f>IF(ISERROR(VLOOKUP($G76,[1]②順位速記!$J$1:$Q$65536,[1]②順位速記!$J$313,0)),"-",VLOOKUP($G76,[1]②順位速記!$J$1:$Q$65536,[1]②順位速記!$J$313,0))</f>
        <v>BFD</v>
      </c>
      <c r="S76" s="81">
        <f>IF(ISERROR(VLOOKUP($G76,[1]②順位速記!$J$1:$Q$65536,[1]②順位速記!$J$313-1,0)),"-",VLOOKUP($G76,[1]②順位速記!$J$1:$Q$65536,[1]②順位速記!$J$313-1,0))</f>
        <v>193</v>
      </c>
      <c r="T76" s="80">
        <f>IF(ISERROR(VLOOKUP($G76,[1]②順位速記!$L$1:$Q$65536,[1]②順位速記!$L$313,0)),"-",VLOOKUP($G76,[1]②順位速記!$L$1:$Q$65536,[1]②順位速記!$L$313,0))</f>
        <v>79</v>
      </c>
      <c r="U76" s="81">
        <f>IF(ISERROR(VLOOKUP($G76,[1]②順位速記!$L$1:$Q$65536,[1]②順位速記!$L$313-1,0)),"-",VLOOKUP($G76,[1]②順位速記!$L$1:$Q$65536,[1]②順位速記!$L$313-1,0))</f>
        <v>79</v>
      </c>
      <c r="V76" s="78" t="str">
        <f>IF(ISERROR(VLOOKUP($G76,[1]②順位速記!$N$1:$Q$65536,[1]②順位速記!$N$313,0)),"-",VLOOKUP($G76,[1]②順位速記!$N$1:$Q$65536,[1]②順位速記!$N$313,0))</f>
        <v>-</v>
      </c>
      <c r="W76" s="82" t="str">
        <f>IF(ISERROR(VLOOKUP($G76,[1]②順位速記!$N$1:$Q$65536,[1]②順位速記!$N$313-1,0)),"-",VLOOKUP($G76,[1]②順位速記!$N$1:$Q$65536,[1]②順位速記!$N$313-1,0))</f>
        <v>-</v>
      </c>
      <c r="X76" s="83">
        <f t="shared" si="4"/>
        <v>583</v>
      </c>
      <c r="Y76" s="84">
        <f t="shared" si="5"/>
        <v>193</v>
      </c>
      <c r="Z76" s="85">
        <f t="shared" si="6"/>
        <v>390</v>
      </c>
      <c r="AA76" s="66"/>
      <c r="AB76" s="66" t="s">
        <v>79</v>
      </c>
      <c r="AC76" s="66"/>
      <c r="AD76" s="86" t="e">
        <f t="shared" si="7"/>
        <v>#VALUE!</v>
      </c>
      <c r="AE76" s="87"/>
      <c r="AF76" s="88"/>
      <c r="AH76" s="7"/>
      <c r="AI76" s="7"/>
      <c r="AJ76" s="7"/>
    </row>
    <row r="77" spans="1:36" ht="18.75" customHeight="1">
      <c r="A77" s="47" t="s">
        <v>179</v>
      </c>
      <c r="B77" s="47"/>
      <c r="C77" s="48">
        <v>86</v>
      </c>
      <c r="D77" s="108" t="s">
        <v>77</v>
      </c>
      <c r="E77" s="71" t="str">
        <f>VLOOKUP($H77,[1]①レジスト!$E$1:$P$65536,3,0)</f>
        <v>男</v>
      </c>
      <c r="F77" s="72"/>
      <c r="G77" s="73" t="str">
        <f>VLOOKUP($H77,[1]①レジスト!$E$1:$K$65536,7,0)</f>
        <v>10-6</v>
      </c>
      <c r="H77" s="53" t="s">
        <v>180</v>
      </c>
      <c r="I77" s="91" t="str">
        <f>VLOOKUP($H77,[1]①レジスト!$E$1:$P$65536,6,0)</f>
        <v>関西学院大学</v>
      </c>
      <c r="J77" s="76">
        <f>IF(ISERROR(VLOOKUP($G77,[1]②順位速記!$B$1:$Q$65536,[1]②順位速記!$B$313,0)),"-",VLOOKUP($G77,[1]②順位速記!$B$1:$Q$65536,[1]②順位速記!$B$313,0))</f>
        <v>70</v>
      </c>
      <c r="K77" s="77">
        <f>IF(ISERROR(VLOOKUP($G77,[1]②順位速記!$B$1:$Q$65536,[1]②順位速記!$B$313-1,0)),"-",VLOOKUP($G77,[1]②順位速記!$B$1:$Q$65536,[1]②順位速記!$B$313-1,0))</f>
        <v>70</v>
      </c>
      <c r="L77" s="78">
        <f>IF(ISERROR(VLOOKUP($G77,[1]②順位速記!$D$1:$Q$65536,[1]②順位速記!$D$313,0)),"-",VLOOKUP($G77,[1]②順位速記!$D$1:$Q$65536,[1]②順位速記!$D$313,0))</f>
        <v>101</v>
      </c>
      <c r="M77" s="79">
        <f>IF(ISERROR(VLOOKUP($G77,[1]②順位速記!$D$1:$Q$65536,[1]②順位速記!$D$313-1,0)),"-",VLOOKUP($G77,[1]②順位速記!$D$1:$Q$65536,[1]②順位速記!$D$313-1,0))</f>
        <v>101</v>
      </c>
      <c r="N77" s="80">
        <f>IF(ISERROR(VLOOKUP($G77,[1]②順位速記!$F$1:$Q$65536,[1]②順位速記!$F$313,0)),"-",VLOOKUP($G77,[1]②順位速記!$F$1:$Q$65536,[1]②順位速記!$F$313,0))</f>
        <v>56</v>
      </c>
      <c r="O77" s="77">
        <f>IF(ISERROR(VLOOKUP($G77,[1]②順位速記!$F$1:$Q$65536,[1]②順位速記!$F$313-1,0)),"-",VLOOKUP($G77,[1]②順位速記!$F$1:$Q$65536,[1]②順位速記!$F$313-1,0))</f>
        <v>56</v>
      </c>
      <c r="P77" s="78">
        <f>IF(ISERROR(VLOOKUP($G77,[1]②順位速記!$H$1:$Q$65536,[1]②順位速記!$H$313,0)),"-",VLOOKUP($G77,[1]②順位速記!$H$1:$Q$65536,[1]②順位速記!$H$313,0))</f>
        <v>100</v>
      </c>
      <c r="Q77" s="79">
        <f>IF(ISERROR(VLOOKUP($G77,[1]②順位速記!$H$1:$Q$65536,[1]②順位速記!$H$313-1,0)),"-",VLOOKUP($G77,[1]②順位速記!$H$1:$Q$65536,[1]②順位速記!$H$313-1,0))</f>
        <v>100</v>
      </c>
      <c r="R77" s="80">
        <f>IF(ISERROR(VLOOKUP($G77,[1]②順位速記!$J$1:$Q$65536,[1]②順位速記!$J$313,0)),"-",VLOOKUP($G77,[1]②順位速記!$J$1:$Q$65536,[1]②順位速記!$J$313,0))</f>
        <v>95</v>
      </c>
      <c r="S77" s="81">
        <f>IF(ISERROR(VLOOKUP($G77,[1]②順位速記!$J$1:$Q$65536,[1]②順位速記!$J$313-1,0)),"-",VLOOKUP($G77,[1]②順位速記!$J$1:$Q$65536,[1]②順位速記!$J$313-1,0))</f>
        <v>95</v>
      </c>
      <c r="T77" s="80">
        <f>IF(ISERROR(VLOOKUP($G77,[1]②順位速記!$L$1:$Q$65536,[1]②順位速記!$L$313,0)),"-",VLOOKUP($G77,[1]②順位速記!$L$1:$Q$65536,[1]②順位速記!$L$313,0))</f>
        <v>71</v>
      </c>
      <c r="U77" s="81">
        <f>IF(ISERROR(VLOOKUP($G77,[1]②順位速記!$L$1:$Q$65536,[1]②順位速記!$L$313-1,0)),"-",VLOOKUP($G77,[1]②順位速記!$L$1:$Q$65536,[1]②順位速記!$L$313-1,0))</f>
        <v>71</v>
      </c>
      <c r="V77" s="78" t="str">
        <f>IF(ISERROR(VLOOKUP($G77,[1]②順位速記!$N$1:$Q$65536,[1]②順位速記!$N$313,0)),"-",VLOOKUP($G77,[1]②順位速記!$N$1:$Q$65536,[1]②順位速記!$N$313,0))</f>
        <v>-</v>
      </c>
      <c r="W77" s="82" t="str">
        <f>IF(ISERROR(VLOOKUP($G77,[1]②順位速記!$N$1:$Q$65536,[1]②順位速記!$N$313-1,0)),"-",VLOOKUP($G77,[1]②順位速記!$N$1:$Q$65536,[1]②順位速記!$N$313-1,0))</f>
        <v>-</v>
      </c>
      <c r="X77" s="83">
        <f t="shared" si="4"/>
        <v>493</v>
      </c>
      <c r="Y77" s="84">
        <f t="shared" si="5"/>
        <v>101</v>
      </c>
      <c r="Z77" s="85">
        <f t="shared" si="6"/>
        <v>392</v>
      </c>
      <c r="AA77" s="66"/>
      <c r="AB77" s="66" t="s">
        <v>79</v>
      </c>
      <c r="AC77" s="66"/>
      <c r="AD77" s="86" t="e">
        <f t="shared" si="7"/>
        <v>#VALUE!</v>
      </c>
      <c r="AE77" s="87"/>
      <c r="AF77" s="88"/>
      <c r="AH77" s="7"/>
      <c r="AI77" s="7"/>
      <c r="AJ77" s="7"/>
    </row>
    <row r="78" spans="1:36" ht="18.75" customHeight="1">
      <c r="A78" s="47" t="s">
        <v>181</v>
      </c>
      <c r="B78" s="47"/>
      <c r="C78" s="70">
        <v>71</v>
      </c>
      <c r="D78" s="110" t="s">
        <v>82</v>
      </c>
      <c r="E78" s="71" t="str">
        <f>VLOOKUP($H78,[1]①レジスト!$E$1:$P$65536,3,0)</f>
        <v>男</v>
      </c>
      <c r="F78" s="72"/>
      <c r="G78" s="73" t="str">
        <f>VLOOKUP($H78,[1]①レジスト!$E$1:$K$65536,7,0)</f>
        <v>12-99</v>
      </c>
      <c r="H78" s="74" t="s">
        <v>182</v>
      </c>
      <c r="I78" s="91" t="str">
        <f>VLOOKUP($H78,[1]①レジスト!$E$1:$P$65536,6,0)</f>
        <v>京都大学</v>
      </c>
      <c r="J78" s="76">
        <f>IF(ISERROR(VLOOKUP($G78,[1]②順位速記!$B$1:$Q$65536,[1]②順位速記!$B$313,0)),"-",VLOOKUP($G78,[1]②順位速記!$B$1:$Q$65536,[1]②順位速記!$B$313,0))</f>
        <v>52</v>
      </c>
      <c r="K78" s="77">
        <f>IF(ISERROR(VLOOKUP($G78,[1]②順位速記!$B$1:$Q$65536,[1]②順位速記!$B$313-1,0)),"-",VLOOKUP($G78,[1]②順位速記!$B$1:$Q$65536,[1]②順位速記!$B$313-1,0))</f>
        <v>52</v>
      </c>
      <c r="L78" s="78">
        <f>IF(ISERROR(VLOOKUP($G78,[1]②順位速記!$D$1:$Q$65536,[1]②順位速記!$D$313,0)),"-",VLOOKUP($G78,[1]②順位速記!$D$1:$Q$65536,[1]②順位速記!$D$313,0))</f>
        <v>61</v>
      </c>
      <c r="M78" s="79">
        <f>IF(ISERROR(VLOOKUP($G78,[1]②順位速記!$D$1:$Q$65536,[1]②順位速記!$D$313-1,0)),"-",VLOOKUP($G78,[1]②順位速記!$D$1:$Q$65536,[1]②順位速記!$D$313-1,0))</f>
        <v>61</v>
      </c>
      <c r="N78" s="80">
        <f>IF(ISERROR(VLOOKUP($G78,[1]②順位速記!$F$1:$Q$65536,[1]②順位速記!$F$313,0)),"-",VLOOKUP($G78,[1]②順位速記!$F$1:$Q$65536,[1]②順位速記!$F$313,0))</f>
        <v>147</v>
      </c>
      <c r="O78" s="77">
        <f>IF(ISERROR(VLOOKUP($G78,[1]②順位速記!$F$1:$Q$65536,[1]②順位速記!$F$313-1,0)),"-",VLOOKUP($G78,[1]②順位速記!$F$1:$Q$65536,[1]②順位速記!$F$313-1,0))</f>
        <v>147</v>
      </c>
      <c r="P78" s="78">
        <f>IF(ISERROR(VLOOKUP($G78,[1]②順位速記!$H$1:$Q$65536,[1]②順位速記!$H$313,0)),"-",VLOOKUP($G78,[1]②順位速記!$H$1:$Q$65536,[1]②順位速記!$H$313,0))</f>
        <v>99</v>
      </c>
      <c r="Q78" s="79">
        <f>IF(ISERROR(VLOOKUP($G78,[1]②順位速記!$H$1:$Q$65536,[1]②順位速記!$H$313-1,0)),"-",VLOOKUP($G78,[1]②順位速記!$H$1:$Q$65536,[1]②順位速記!$H$313-1,0))</f>
        <v>99</v>
      </c>
      <c r="R78" s="80">
        <f>IF(ISERROR(VLOOKUP($G78,[1]②順位速記!$J$1:$Q$65536,[1]②順位速記!$J$313,0)),"-",VLOOKUP($G78,[1]②順位速記!$J$1:$Q$65536,[1]②順位速記!$J$313,0))</f>
        <v>65</v>
      </c>
      <c r="S78" s="81">
        <f>IF(ISERROR(VLOOKUP($G78,[1]②順位速記!$J$1:$Q$65536,[1]②順位速記!$J$313-1,0)),"-",VLOOKUP($G78,[1]②順位速記!$J$1:$Q$65536,[1]②順位速記!$J$313-1,0))</f>
        <v>65</v>
      </c>
      <c r="T78" s="80">
        <f>IF(ISERROR(VLOOKUP($G78,[1]②順位速記!$L$1:$Q$65536,[1]②順位速記!$L$313,0)),"-",VLOOKUP($G78,[1]②順位速記!$L$1:$Q$65536,[1]②順位速記!$L$313,0))</f>
        <v>116</v>
      </c>
      <c r="U78" s="81">
        <f>IF(ISERROR(VLOOKUP($G78,[1]②順位速記!$L$1:$Q$65536,[1]②順位速記!$L$313-1,0)),"-",VLOOKUP($G78,[1]②順位速記!$L$1:$Q$65536,[1]②順位速記!$L$313-1,0))</f>
        <v>116</v>
      </c>
      <c r="V78" s="78" t="str">
        <f>IF(ISERROR(VLOOKUP($G78,[1]②順位速記!$N$1:$Q$65536,[1]②順位速記!$N$313,0)),"-",VLOOKUP($G78,[1]②順位速記!$N$1:$Q$65536,[1]②順位速記!$N$313,0))</f>
        <v>-</v>
      </c>
      <c r="W78" s="82" t="str">
        <f>IF(ISERROR(VLOOKUP($G78,[1]②順位速記!$N$1:$Q$65536,[1]②順位速記!$N$313-1,0)),"-",VLOOKUP($G78,[1]②順位速記!$N$1:$Q$65536,[1]②順位速記!$N$313-1,0))</f>
        <v>-</v>
      </c>
      <c r="X78" s="83">
        <f t="shared" si="4"/>
        <v>540</v>
      </c>
      <c r="Y78" s="84">
        <f t="shared" si="5"/>
        <v>147</v>
      </c>
      <c r="Z78" s="85">
        <f t="shared" si="6"/>
        <v>393</v>
      </c>
      <c r="AA78" s="66"/>
      <c r="AB78" s="66" t="s">
        <v>79</v>
      </c>
      <c r="AC78" s="66"/>
      <c r="AD78" s="86" t="e">
        <f t="shared" si="7"/>
        <v>#VALUE!</v>
      </c>
      <c r="AE78" s="87"/>
      <c r="AF78" s="92"/>
      <c r="AH78" s="7"/>
      <c r="AI78" s="7"/>
      <c r="AJ78" s="7"/>
    </row>
    <row r="79" spans="1:36" ht="18.75" customHeight="1" thickBot="1">
      <c r="A79" s="47" t="s">
        <v>183</v>
      </c>
      <c r="B79" s="47"/>
      <c r="C79" s="70">
        <v>95</v>
      </c>
      <c r="D79" s="110" t="s">
        <v>82</v>
      </c>
      <c r="E79" s="71" t="str">
        <f>VLOOKUP($H79,[1]①レジスト!$E$1:$P$65536,3,0)</f>
        <v>男</v>
      </c>
      <c r="F79" s="72"/>
      <c r="G79" s="73" t="str">
        <f>VLOOKUP($H79,[1]①レジスト!$E$1:$K$65536,7,0)</f>
        <v>53-4</v>
      </c>
      <c r="H79" s="90" t="s">
        <v>184</v>
      </c>
      <c r="I79" s="75" t="str">
        <f>VLOOKUP($H79,[1]①レジスト!$E$1:$P$65536,6,0)</f>
        <v>早稲田大学</v>
      </c>
      <c r="J79" s="76">
        <f>IF(ISERROR(VLOOKUP($G79,[1]②順位速記!$B$1:$Q$65536,[1]②順位速記!$B$313,0)),"-",VLOOKUP($G79,[1]②順位速記!$B$1:$Q$65536,[1]②順位速記!$B$313,0))</f>
        <v>57</v>
      </c>
      <c r="K79" s="77">
        <f>IF(ISERROR(VLOOKUP($G79,[1]②順位速記!$B$1:$Q$65536,[1]②順位速記!$B$313-1,0)),"-",VLOOKUP($G79,[1]②順位速記!$B$1:$Q$65536,[1]②順位速記!$B$313-1,0))</f>
        <v>57</v>
      </c>
      <c r="L79" s="78" t="str">
        <f>IF(ISERROR(VLOOKUP($G79,[1]②順位速記!$D$1:$Q$65536,[1]②順位速記!$D$313,0)),"-",VLOOKUP($G79,[1]②順位速記!$D$1:$Q$65536,[1]②順位速記!$D$313,0))</f>
        <v>BFD</v>
      </c>
      <c r="M79" s="79">
        <f>IF(ISERROR(VLOOKUP($G79,[1]②順位速記!$D$1:$Q$65536,[1]②順位速記!$D$313-1,0)),"-",VLOOKUP($G79,[1]②順位速記!$D$1:$Q$65536,[1]②順位速記!$D$313-1,0))</f>
        <v>193</v>
      </c>
      <c r="N79" s="80">
        <f>IF(ISERROR(VLOOKUP($G79,[1]②順位速記!$F$1:$Q$65536,[1]②順位速記!$F$313,0)),"-",VLOOKUP($G79,[1]②順位速記!$F$1:$Q$65536,[1]②順位速記!$F$313,0))</f>
        <v>32</v>
      </c>
      <c r="O79" s="77">
        <f>IF(ISERROR(VLOOKUP($G79,[1]②順位速記!$F$1:$Q$65536,[1]②順位速記!$F$313-1,0)),"-",VLOOKUP($G79,[1]②順位速記!$F$1:$Q$65536,[1]②順位速記!$F$313-1,0))</f>
        <v>32</v>
      </c>
      <c r="P79" s="78">
        <f>IF(ISERROR(VLOOKUP($G79,[1]②順位速記!$H$1:$Q$65536,[1]②順位速記!$H$313,0)),"-",VLOOKUP($G79,[1]②順位速記!$H$1:$Q$65536,[1]②順位速記!$H$313,0))</f>
        <v>139</v>
      </c>
      <c r="Q79" s="79">
        <f>IF(ISERROR(VLOOKUP($G79,[1]②順位速記!$H$1:$Q$65536,[1]②順位速記!$H$313-1,0)),"-",VLOOKUP($G79,[1]②順位速記!$H$1:$Q$65536,[1]②順位速記!$H$313-1,0))</f>
        <v>139</v>
      </c>
      <c r="R79" s="80">
        <f>IF(ISERROR(VLOOKUP($G79,[1]②順位速記!$J$1:$Q$65536,[1]②順位速記!$J$313,0)),"-",VLOOKUP($G79,[1]②順位速記!$J$1:$Q$65536,[1]②順位速記!$J$313,0))</f>
        <v>112</v>
      </c>
      <c r="S79" s="81">
        <f>IF(ISERROR(VLOOKUP($G79,[1]②順位速記!$J$1:$Q$65536,[1]②順位速記!$J$313-1,0)),"-",VLOOKUP($G79,[1]②順位速記!$J$1:$Q$65536,[1]②順位速記!$J$313-1,0))</f>
        <v>112</v>
      </c>
      <c r="T79" s="80">
        <f>IF(ISERROR(VLOOKUP($G79,[1]②順位速記!$L$1:$Q$65536,[1]②順位速記!$L$313,0)),"-",VLOOKUP($G79,[1]②順位速記!$L$1:$Q$65536,[1]②順位速記!$L$313,0))</f>
        <v>58</v>
      </c>
      <c r="U79" s="81">
        <f>IF(ISERROR(VLOOKUP($G79,[1]②順位速記!$L$1:$Q$65536,[1]②順位速記!$L$313-1,0)),"-",VLOOKUP($G79,[1]②順位速記!$L$1:$Q$65536,[1]②順位速記!$L$313-1,0))</f>
        <v>58</v>
      </c>
      <c r="V79" s="78" t="str">
        <f>IF(ISERROR(VLOOKUP($G79,[1]②順位速記!$N$1:$Q$65536,[1]②順位速記!$N$313,0)),"-",VLOOKUP($G79,[1]②順位速記!$N$1:$Q$65536,[1]②順位速記!$N$313,0))</f>
        <v>-</v>
      </c>
      <c r="W79" s="82" t="str">
        <f>IF(ISERROR(VLOOKUP($G79,[1]②順位速記!$N$1:$Q$65536,[1]②順位速記!$N$313-1,0)),"-",VLOOKUP($G79,[1]②順位速記!$N$1:$Q$65536,[1]②順位速記!$N$313-1,0))</f>
        <v>-</v>
      </c>
      <c r="X79" s="83">
        <f t="shared" si="4"/>
        <v>591</v>
      </c>
      <c r="Y79" s="84">
        <f t="shared" si="5"/>
        <v>193</v>
      </c>
      <c r="Z79" s="85">
        <f t="shared" si="6"/>
        <v>398</v>
      </c>
      <c r="AA79" s="66"/>
      <c r="AB79" s="66" t="s">
        <v>79</v>
      </c>
      <c r="AC79" s="66"/>
      <c r="AD79" s="86" t="e">
        <f t="shared" si="7"/>
        <v>#VALUE!</v>
      </c>
      <c r="AE79" s="87"/>
      <c r="AF79" s="92"/>
      <c r="AH79" s="7"/>
      <c r="AI79" s="7"/>
      <c r="AJ79" s="7"/>
    </row>
    <row r="80" spans="1:36" ht="18.75" customHeight="1">
      <c r="A80" s="47" t="s">
        <v>185</v>
      </c>
      <c r="B80" s="47"/>
      <c r="C80" s="48">
        <v>78</v>
      </c>
      <c r="D80" s="89" t="s">
        <v>77</v>
      </c>
      <c r="E80" s="71" t="str">
        <f>VLOOKUP($H80,[1]①レジスト!$E$1:$P$65536,3,0)</f>
        <v>男</v>
      </c>
      <c r="F80" s="72"/>
      <c r="G80" s="73" t="str">
        <f>VLOOKUP($H80,[1]①レジスト!$E$1:$K$65536,7,0)</f>
        <v>51-9</v>
      </c>
      <c r="H80" s="90" t="s">
        <v>186</v>
      </c>
      <c r="I80" s="91" t="str">
        <f>VLOOKUP($H80,[1]①レジスト!$E$1:$P$65536,6,0)</f>
        <v>立命館大学</v>
      </c>
      <c r="J80" s="76">
        <f>IF(ISERROR(VLOOKUP($G80,[1]②順位速記!$B$1:$Q$65536,[1]②順位速記!$B$313,0)),"-",VLOOKUP($G80,[1]②順位速記!$B$1:$Q$65536,[1]②順位速記!$B$313,0))</f>
        <v>59</v>
      </c>
      <c r="K80" s="77">
        <f>IF(ISERROR(VLOOKUP($G80,[1]②順位速記!$B$1:$Q$65536,[1]②順位速記!$B$313-1,0)),"-",VLOOKUP($G80,[1]②順位速記!$B$1:$Q$65536,[1]②順位速記!$B$313-1,0))</f>
        <v>59</v>
      </c>
      <c r="L80" s="78">
        <f>IF(ISERROR(VLOOKUP($G80,[1]②順位速記!$D$1:$Q$65536,[1]②順位速記!$D$313,0)),"-",VLOOKUP($G80,[1]②順位速記!$D$1:$Q$65536,[1]②順位速記!$D$313,0))</f>
        <v>108</v>
      </c>
      <c r="M80" s="79">
        <f>IF(ISERROR(VLOOKUP($G80,[1]②順位速記!$D$1:$Q$65536,[1]②順位速記!$D$313-1,0)),"-",VLOOKUP($G80,[1]②順位速記!$D$1:$Q$65536,[1]②順位速記!$D$313-1,0))</f>
        <v>108</v>
      </c>
      <c r="N80" s="80">
        <f>IF(ISERROR(VLOOKUP($G80,[1]②順位速記!$F$1:$Q$65536,[1]②順位速記!$F$313,0)),"-",VLOOKUP($G80,[1]②順位速記!$F$1:$Q$65536,[1]②順位速記!$F$313,0))</f>
        <v>134</v>
      </c>
      <c r="O80" s="77">
        <f>IF(ISERROR(VLOOKUP($G80,[1]②順位速記!$F$1:$Q$65536,[1]②順位速記!$F$313-1,0)),"-",VLOOKUP($G80,[1]②順位速記!$F$1:$Q$65536,[1]②順位速記!$F$313-1,0))</f>
        <v>134</v>
      </c>
      <c r="P80" s="78">
        <f>IF(ISERROR(VLOOKUP($G80,[1]②順位速記!$H$1:$Q$65536,[1]②順位速記!$H$313,0)),"-",VLOOKUP($G80,[1]②順位速記!$H$1:$Q$65536,[1]②順位速記!$H$313,0))</f>
        <v>54</v>
      </c>
      <c r="Q80" s="79">
        <f>IF(ISERROR(VLOOKUP($G80,[1]②順位速記!$H$1:$Q$65536,[1]②順位速記!$H$313-1,0)),"-",VLOOKUP($G80,[1]②順位速記!$H$1:$Q$65536,[1]②順位速記!$H$313-1,0))</f>
        <v>54</v>
      </c>
      <c r="R80" s="80">
        <f>IF(ISERROR(VLOOKUP($G80,[1]②順位速記!$J$1:$Q$65536,[1]②順位速記!$J$313,0)),"-",VLOOKUP($G80,[1]②順位速記!$J$1:$Q$65536,[1]②順位速記!$J$313,0))</f>
        <v>69</v>
      </c>
      <c r="S80" s="81">
        <f>IF(ISERROR(VLOOKUP($G80,[1]②順位速記!$J$1:$Q$65536,[1]②順位速記!$J$313-1,0)),"-",VLOOKUP($G80,[1]②順位速記!$J$1:$Q$65536,[1]②順位速記!$J$313-1,0))</f>
        <v>69</v>
      </c>
      <c r="T80" s="80">
        <f>IF(ISERROR(VLOOKUP($G80,[1]②順位速記!$L$1:$Q$65536,[1]②順位速記!$L$313,0)),"-",VLOOKUP($G80,[1]②順位速記!$L$1:$Q$65536,[1]②順位速記!$L$313,0))</f>
        <v>119</v>
      </c>
      <c r="U80" s="81">
        <f>IF(ISERROR(VLOOKUP($G80,[1]②順位速記!$L$1:$Q$65536,[1]②順位速記!$L$313-1,0)),"-",VLOOKUP($G80,[1]②順位速記!$L$1:$Q$65536,[1]②順位速記!$L$313-1,0))</f>
        <v>119</v>
      </c>
      <c r="V80" s="78" t="str">
        <f>IF(ISERROR(VLOOKUP($G80,[1]②順位速記!$N$1:$Q$65536,[1]②順位速記!$N$313,0)),"-",VLOOKUP($G80,[1]②順位速記!$N$1:$Q$65536,[1]②順位速記!$N$313,0))</f>
        <v>-</v>
      </c>
      <c r="W80" s="82" t="str">
        <f>IF(ISERROR(VLOOKUP($G80,[1]②順位速記!$N$1:$Q$65536,[1]②順位速記!$N$313-1,0)),"-",VLOOKUP($G80,[1]②順位速記!$N$1:$Q$65536,[1]②順位速記!$N$313-1,0))</f>
        <v>-</v>
      </c>
      <c r="X80" s="83">
        <f t="shared" si="4"/>
        <v>543</v>
      </c>
      <c r="Y80" s="84">
        <f t="shared" si="5"/>
        <v>134</v>
      </c>
      <c r="Z80" s="85">
        <f t="shared" si="6"/>
        <v>409</v>
      </c>
      <c r="AA80" s="66"/>
      <c r="AB80" s="66" t="s">
        <v>79</v>
      </c>
      <c r="AC80" s="66"/>
      <c r="AD80" s="86" t="e">
        <f t="shared" si="7"/>
        <v>#VALUE!</v>
      </c>
      <c r="AE80" s="87"/>
      <c r="AF80" s="92"/>
      <c r="AH80" s="7"/>
      <c r="AI80" s="7"/>
      <c r="AJ80" s="7"/>
    </row>
    <row r="81" spans="1:36" ht="18.75" customHeight="1">
      <c r="A81" s="47" t="s">
        <v>187</v>
      </c>
      <c r="B81" s="47"/>
      <c r="C81" s="70">
        <v>80</v>
      </c>
      <c r="D81" s="111" t="s">
        <v>82</v>
      </c>
      <c r="E81" s="71" t="str">
        <f>VLOOKUP($H81,[1]①レジスト!$E$1:$P$65536,3,0)</f>
        <v>男</v>
      </c>
      <c r="F81" s="72"/>
      <c r="G81" s="73" t="str">
        <f>VLOOKUP($H81,[1]①レジスト!$E$1:$K$65536,7,0)</f>
        <v>12-13</v>
      </c>
      <c r="H81" s="96" t="s">
        <v>188</v>
      </c>
      <c r="I81" s="75" t="str">
        <f>VLOOKUP($H81,[1]①レジスト!$E$1:$P$65536,6,0)</f>
        <v>京都大学</v>
      </c>
      <c r="J81" s="76">
        <f>IF(ISERROR(VLOOKUP($G81,[1]②順位速記!$B$1:$Q$65536,[1]②順位速記!$B$313,0)),"-",VLOOKUP($G81,[1]②順位速記!$B$1:$Q$65536,[1]②順位速記!$B$313,0))</f>
        <v>108</v>
      </c>
      <c r="K81" s="77">
        <f>IF(ISERROR(VLOOKUP($G81,[1]②順位速記!$B$1:$Q$65536,[1]②順位速記!$B$313-1,0)),"-",VLOOKUP($G81,[1]②順位速記!$B$1:$Q$65536,[1]②順位速記!$B$313-1,0))</f>
        <v>108</v>
      </c>
      <c r="L81" s="78">
        <f>IF(ISERROR(VLOOKUP($G81,[1]②順位速記!$D$1:$Q$65536,[1]②順位速記!$D$313,0)),"-",VLOOKUP($G81,[1]②順位速記!$D$1:$Q$65536,[1]②順位速記!$D$313,0))</f>
        <v>64</v>
      </c>
      <c r="M81" s="79">
        <f>IF(ISERROR(VLOOKUP($G81,[1]②順位速記!$D$1:$Q$65536,[1]②順位速記!$D$313-1,0)),"-",VLOOKUP($G81,[1]②順位速記!$D$1:$Q$65536,[1]②順位速記!$D$313-1,0))</f>
        <v>64</v>
      </c>
      <c r="N81" s="80">
        <f>IF(ISERROR(VLOOKUP($G81,[1]②順位速記!$F$1:$Q$65536,[1]②順位速記!$F$313,0)),"-",VLOOKUP($G81,[1]②順位速記!$F$1:$Q$65536,[1]②順位速記!$F$313,0))</f>
        <v>102</v>
      </c>
      <c r="O81" s="77">
        <f>IF(ISERROR(VLOOKUP($G81,[1]②順位速記!$F$1:$Q$65536,[1]②順位速記!$F$313-1,0)),"-",VLOOKUP($G81,[1]②順位速記!$F$1:$Q$65536,[1]②順位速記!$F$313-1,0))</f>
        <v>102</v>
      </c>
      <c r="P81" s="78">
        <f>IF(ISERROR(VLOOKUP($G81,[1]②順位速記!$H$1:$Q$65536,[1]②順位速記!$H$313,0)),"-",VLOOKUP($G81,[1]②順位速記!$H$1:$Q$65536,[1]②順位速記!$H$313,0))</f>
        <v>85</v>
      </c>
      <c r="Q81" s="79">
        <f>IF(ISERROR(VLOOKUP($G81,[1]②順位速記!$H$1:$Q$65536,[1]②順位速記!$H$313-1,0)),"-",VLOOKUP($G81,[1]②順位速記!$H$1:$Q$65536,[1]②順位速記!$H$313-1,0))</f>
        <v>85</v>
      </c>
      <c r="R81" s="80">
        <f>IF(ISERROR(VLOOKUP($G81,[1]②順位速記!$J$1:$Q$65536,[1]②順位速記!$J$313,0)),"-",VLOOKUP($G81,[1]②順位速記!$J$1:$Q$65536,[1]②順位速記!$J$313,0))</f>
        <v>55</v>
      </c>
      <c r="S81" s="81">
        <f>IF(ISERROR(VLOOKUP($G81,[1]②順位速記!$J$1:$Q$65536,[1]②順位速記!$J$313-1,0)),"-",VLOOKUP($G81,[1]②順位速記!$J$1:$Q$65536,[1]②順位速記!$J$313-1,0))</f>
        <v>55</v>
      </c>
      <c r="T81" s="80">
        <f>IF(ISERROR(VLOOKUP($G81,[1]②順位速記!$L$1:$Q$65536,[1]②順位速記!$L$313,0)),"-",VLOOKUP($G81,[1]②順位速記!$L$1:$Q$65536,[1]②順位速記!$L$313,0))</f>
        <v>108</v>
      </c>
      <c r="U81" s="81">
        <f>IF(ISERROR(VLOOKUP($G81,[1]②順位速記!$L$1:$Q$65536,[1]②順位速記!$L$313-1,0)),"-",VLOOKUP($G81,[1]②順位速記!$L$1:$Q$65536,[1]②順位速記!$L$313-1,0))</f>
        <v>108</v>
      </c>
      <c r="V81" s="78" t="str">
        <f>IF(ISERROR(VLOOKUP($G81,[1]②順位速記!$N$1:$Q$65536,[1]②順位速記!$N$313,0)),"-",VLOOKUP($G81,[1]②順位速記!$N$1:$Q$65536,[1]②順位速記!$N$313,0))</f>
        <v>-</v>
      </c>
      <c r="W81" s="82" t="str">
        <f>IF(ISERROR(VLOOKUP($G81,[1]②順位速記!$N$1:$Q$65536,[1]②順位速記!$N$313-1,0)),"-",VLOOKUP($G81,[1]②順位速記!$N$1:$Q$65536,[1]②順位速記!$N$313-1,0))</f>
        <v>-</v>
      </c>
      <c r="X81" s="83">
        <f t="shared" si="4"/>
        <v>522</v>
      </c>
      <c r="Y81" s="84">
        <f t="shared" si="5"/>
        <v>108</v>
      </c>
      <c r="Z81" s="85">
        <f t="shared" si="6"/>
        <v>414</v>
      </c>
      <c r="AA81" s="66"/>
      <c r="AB81" s="66" t="s">
        <v>79</v>
      </c>
      <c r="AC81" s="66"/>
      <c r="AD81" s="86" t="e">
        <f t="shared" si="7"/>
        <v>#VALUE!</v>
      </c>
      <c r="AE81" s="87"/>
      <c r="AF81" s="92"/>
      <c r="AH81" s="7"/>
      <c r="AI81" s="7"/>
      <c r="AJ81" s="7"/>
    </row>
    <row r="82" spans="1:36" ht="18.75" customHeight="1" thickBot="1">
      <c r="A82" s="47" t="s">
        <v>189</v>
      </c>
      <c r="B82" s="47"/>
      <c r="C82" s="70">
        <v>104</v>
      </c>
      <c r="D82" s="108" t="s">
        <v>77</v>
      </c>
      <c r="E82" s="71" t="str">
        <f>VLOOKUP($H82,[1]①レジスト!$E$1:$P$65536,3,0)</f>
        <v>男</v>
      </c>
      <c r="F82" s="101"/>
      <c r="G82" s="102" t="str">
        <f>VLOOKUP($H82,[1]①レジスト!$E$1:$K$65536,7,0)</f>
        <v>16-5</v>
      </c>
      <c r="H82" s="53" t="s">
        <v>190</v>
      </c>
      <c r="I82" s="91" t="str">
        <f>VLOOKUP($H82,[1]①レジスト!$E$1:$P$65536,6,0)</f>
        <v>甲南大学</v>
      </c>
      <c r="J82" s="76">
        <f>IF(ISERROR(VLOOKUP($G82,[1]②順位速記!$B$1:$Q$65536,[1]②順位速記!$B$313,0)),"-",VLOOKUP($G82,[1]②順位速記!$B$1:$Q$65536,[1]②順位速記!$B$313,0))</f>
        <v>91</v>
      </c>
      <c r="K82" s="77">
        <f>IF(ISERROR(VLOOKUP($G82,[1]②順位速記!$B$1:$Q$65536,[1]②順位速記!$B$313-1,0)),"-",VLOOKUP($G82,[1]②順位速記!$B$1:$Q$65536,[1]②順位速記!$B$313-1,0))</f>
        <v>91</v>
      </c>
      <c r="L82" s="78">
        <f>IF(ISERROR(VLOOKUP($G82,[1]②順位速記!$D$1:$Q$65536,[1]②順位速記!$D$313,0)),"-",VLOOKUP($G82,[1]②順位速記!$D$1:$Q$65536,[1]②順位速記!$D$313,0))</f>
        <v>106</v>
      </c>
      <c r="M82" s="79">
        <f>IF(ISERROR(VLOOKUP($G82,[1]②順位速記!$D$1:$Q$65536,[1]②順位速記!$D$313-1,0)),"-",VLOOKUP($G82,[1]②順位速記!$D$1:$Q$65536,[1]②順位速記!$D$313-1,0))</f>
        <v>106</v>
      </c>
      <c r="N82" s="80">
        <f>IF(ISERROR(VLOOKUP($G82,[1]②順位速記!$F$1:$Q$65536,[1]②順位速記!$F$313,0)),"-",VLOOKUP($G82,[1]②順位速記!$F$1:$Q$65536,[1]②順位速記!$F$313,0))</f>
        <v>106</v>
      </c>
      <c r="O82" s="77">
        <f>IF(ISERROR(VLOOKUP($G82,[1]②順位速記!$F$1:$Q$65536,[1]②順位速記!$F$313-1,0)),"-",VLOOKUP($G82,[1]②順位速記!$F$1:$Q$65536,[1]②順位速記!$F$313-1,0))</f>
        <v>106</v>
      </c>
      <c r="P82" s="78">
        <f>IF(ISERROR(VLOOKUP($G82,[1]②順位速記!$H$1:$Q$65536,[1]②順位速記!$H$313,0)),"-",VLOOKUP($G82,[1]②順位速記!$H$1:$Q$65536,[1]②順位速記!$H$313,0))</f>
        <v>90</v>
      </c>
      <c r="Q82" s="79">
        <f>IF(ISERROR(VLOOKUP($G82,[1]②順位速記!$H$1:$Q$65536,[1]②順位速記!$H$313-1,0)),"-",VLOOKUP($G82,[1]②順位速記!$H$1:$Q$65536,[1]②順位速記!$H$313-1,0))</f>
        <v>90</v>
      </c>
      <c r="R82" s="80">
        <f>IF(ISERROR(VLOOKUP($G82,[1]②順位速記!$J$1:$Q$65536,[1]②順位速記!$J$313,0)),"-",VLOOKUP($G82,[1]②順位速記!$J$1:$Q$65536,[1]②順位速記!$J$313,0))</f>
        <v>89</v>
      </c>
      <c r="S82" s="81">
        <f>IF(ISERROR(VLOOKUP($G82,[1]②順位速記!$J$1:$Q$65536,[1]②順位速記!$J$313-1,0)),"-",VLOOKUP($G82,[1]②順位速記!$J$1:$Q$65536,[1]②順位速記!$J$313-1,0))</f>
        <v>89</v>
      </c>
      <c r="T82" s="80">
        <f>IF(ISERROR(VLOOKUP($G82,[1]②順位速記!$L$1:$Q$65536,[1]②順位速記!$L$313,0)),"-",VLOOKUP($G82,[1]②順位速記!$L$1:$Q$65536,[1]②順位速記!$L$313,0))</f>
        <v>44</v>
      </c>
      <c r="U82" s="81">
        <f>IF(ISERROR(VLOOKUP($G82,[1]②順位速記!$L$1:$Q$65536,[1]②順位速記!$L$313-1,0)),"-",VLOOKUP($G82,[1]②順位速記!$L$1:$Q$65536,[1]②順位速記!$L$313-1,0))</f>
        <v>44</v>
      </c>
      <c r="V82" s="78" t="str">
        <f>IF(ISERROR(VLOOKUP($G82,[1]②順位速記!$N$1:$Q$65536,[1]②順位速記!$N$313,0)),"-",VLOOKUP($G82,[1]②順位速記!$N$1:$Q$65536,[1]②順位速記!$N$313,0))</f>
        <v>-</v>
      </c>
      <c r="W82" s="82" t="str">
        <f>IF(ISERROR(VLOOKUP($G82,[1]②順位速記!$N$1:$Q$65536,[1]②順位速記!$N$313-1,0)),"-",VLOOKUP($G82,[1]②順位速記!$N$1:$Q$65536,[1]②順位速記!$N$313-1,0))</f>
        <v>-</v>
      </c>
      <c r="X82" s="83">
        <f t="shared" si="4"/>
        <v>526</v>
      </c>
      <c r="Y82" s="84">
        <f t="shared" si="5"/>
        <v>106</v>
      </c>
      <c r="Z82" s="85">
        <f t="shared" si="6"/>
        <v>420</v>
      </c>
      <c r="AA82" s="66"/>
      <c r="AB82" s="66" t="s">
        <v>79</v>
      </c>
      <c r="AC82" s="66"/>
      <c r="AD82" s="86" t="e">
        <f t="shared" si="7"/>
        <v>#VALUE!</v>
      </c>
      <c r="AE82" s="87"/>
      <c r="AF82" s="92"/>
      <c r="AH82" s="7"/>
      <c r="AI82" s="7"/>
      <c r="AJ82" s="7"/>
    </row>
    <row r="83" spans="1:36" ht="18.75" customHeight="1">
      <c r="A83" s="47" t="s">
        <v>191</v>
      </c>
      <c r="B83" s="47"/>
      <c r="C83" s="48">
        <v>93</v>
      </c>
      <c r="D83" s="108" t="s">
        <v>77</v>
      </c>
      <c r="E83" s="71" t="str">
        <f>VLOOKUP($H83,[1]①レジスト!$E$1:$P$65536,3,0)</f>
        <v>男</v>
      </c>
      <c r="F83" s="72"/>
      <c r="G83" s="73" t="str">
        <f>VLOOKUP($H83,[1]①レジスト!$E$1:$K$65536,7,0)</f>
        <v>JPN-93</v>
      </c>
      <c r="H83" s="53" t="s">
        <v>192</v>
      </c>
      <c r="I83" s="91" t="str">
        <f>VLOOKUP($H83,[1]①レジスト!$E$1:$P$65536,6,0)</f>
        <v>パイレーツハーバー</v>
      </c>
      <c r="J83" s="76">
        <f>IF(ISERROR(VLOOKUP($G83,[1]②順位速記!$B$1:$Q$65536,[1]②順位速記!$B$313,0)),"-",VLOOKUP($G83,[1]②順位速記!$B$1:$Q$65536,[1]②順位速記!$B$313,0))</f>
        <v>78</v>
      </c>
      <c r="K83" s="77">
        <f>IF(ISERROR(VLOOKUP($G83,[1]②順位速記!$B$1:$Q$65536,[1]②順位速記!$B$313-1,0)),"-",VLOOKUP($G83,[1]②順位速記!$B$1:$Q$65536,[1]②順位速記!$B$313-1,0))</f>
        <v>78</v>
      </c>
      <c r="L83" s="78">
        <f>IF(ISERROR(VLOOKUP($G83,[1]②順位速記!$D$1:$Q$65536,[1]②順位速記!$D$313,0)),"-",VLOOKUP($G83,[1]②順位速記!$D$1:$Q$65536,[1]②順位速記!$D$313,0))</f>
        <v>77</v>
      </c>
      <c r="M83" s="79">
        <f>IF(ISERROR(VLOOKUP($G83,[1]②順位速記!$D$1:$Q$65536,[1]②順位速記!$D$313-1,0)),"-",VLOOKUP($G83,[1]②順位速記!$D$1:$Q$65536,[1]②順位速記!$D$313-1,0))</f>
        <v>77</v>
      </c>
      <c r="N83" s="80">
        <f>IF(ISERROR(VLOOKUP($G83,[1]②順位速記!$F$1:$Q$65536,[1]②順位速記!$F$313,0)),"-",VLOOKUP($G83,[1]②順位速記!$F$1:$Q$65536,[1]②順位速記!$F$313,0))</f>
        <v>87</v>
      </c>
      <c r="O83" s="77">
        <f>IF(ISERROR(VLOOKUP($G83,[1]②順位速記!$F$1:$Q$65536,[1]②順位速記!$F$313-1,0)),"-",VLOOKUP($G83,[1]②順位速記!$F$1:$Q$65536,[1]②順位速記!$F$313-1,0))</f>
        <v>87</v>
      </c>
      <c r="P83" s="78">
        <f>IF(ISERROR(VLOOKUP($G83,[1]②順位速記!$H$1:$Q$65536,[1]②順位速記!$H$313,0)),"-",VLOOKUP($G83,[1]②順位速記!$H$1:$Q$65536,[1]②順位速記!$H$313,0))</f>
        <v>93</v>
      </c>
      <c r="Q83" s="79">
        <f>IF(ISERROR(VLOOKUP($G83,[1]②順位速記!$H$1:$Q$65536,[1]②順位速記!$H$313-1,0)),"-",VLOOKUP($G83,[1]②順位速記!$H$1:$Q$65536,[1]②順位速記!$H$313-1,0))</f>
        <v>93</v>
      </c>
      <c r="R83" s="80" t="str">
        <f>IF(ISERROR(VLOOKUP($G83,[1]②順位速記!$J$1:$Q$65536,[1]②順位速記!$J$313,0)),"-",VLOOKUP($G83,[1]②順位速記!$J$1:$Q$65536,[1]②順位速記!$J$313,0))</f>
        <v>DNF</v>
      </c>
      <c r="S83" s="81">
        <f>IF(ISERROR(VLOOKUP($G83,[1]②順位速記!$J$1:$Q$65536,[1]②順位速記!$J$313-1,0)),"-",VLOOKUP($G83,[1]②順位速記!$J$1:$Q$65536,[1]②順位速記!$J$313-1,0))</f>
        <v>193</v>
      </c>
      <c r="T83" s="80">
        <f>IF(ISERROR(VLOOKUP($G83,[1]②順位速記!$L$1:$Q$65536,[1]②順位速記!$L$313,0)),"-",VLOOKUP($G83,[1]②順位速記!$L$1:$Q$65536,[1]②順位速記!$L$313,0))</f>
        <v>86</v>
      </c>
      <c r="U83" s="81">
        <f>IF(ISERROR(VLOOKUP($G83,[1]②順位速記!$L$1:$Q$65536,[1]②順位速記!$L$313-1,0)),"-",VLOOKUP($G83,[1]②順位速記!$L$1:$Q$65536,[1]②順位速記!$L$313-1,0))</f>
        <v>86</v>
      </c>
      <c r="V83" s="78" t="str">
        <f>IF(ISERROR(VLOOKUP($G83,[1]②順位速記!$N$1:$Q$65536,[1]②順位速記!$N$313,0)),"-",VLOOKUP($G83,[1]②順位速記!$N$1:$Q$65536,[1]②順位速記!$N$313,0))</f>
        <v>-</v>
      </c>
      <c r="W83" s="82" t="str">
        <f>IF(ISERROR(VLOOKUP($G83,[1]②順位速記!$N$1:$Q$65536,[1]②順位速記!$N$313-1,0)),"-",VLOOKUP($G83,[1]②順位速記!$N$1:$Q$65536,[1]②順位速記!$N$313-1,0))</f>
        <v>-</v>
      </c>
      <c r="X83" s="83">
        <f t="shared" si="4"/>
        <v>614</v>
      </c>
      <c r="Y83" s="84">
        <f t="shared" si="5"/>
        <v>193</v>
      </c>
      <c r="Z83" s="85">
        <f t="shared" si="6"/>
        <v>421</v>
      </c>
      <c r="AA83" s="65" t="s">
        <v>27</v>
      </c>
      <c r="AB83" s="66" t="s">
        <v>43</v>
      </c>
      <c r="AC83" s="66"/>
      <c r="AD83" s="86" t="e">
        <f t="shared" si="7"/>
        <v>#VALUE!</v>
      </c>
      <c r="AE83" s="87"/>
      <c r="AF83" s="92"/>
      <c r="AH83" s="7"/>
      <c r="AI83" s="7"/>
      <c r="AJ83" s="7"/>
    </row>
    <row r="84" spans="1:36" ht="18.75" customHeight="1">
      <c r="A84" s="47" t="s">
        <v>193</v>
      </c>
      <c r="B84" s="47"/>
      <c r="C84" s="70">
        <v>87</v>
      </c>
      <c r="D84" s="108" t="s">
        <v>77</v>
      </c>
      <c r="E84" s="71" t="str">
        <f>VLOOKUP($H84,[1]①レジスト!$E$1:$P$65536,3,0)</f>
        <v>男</v>
      </c>
      <c r="F84" s="72"/>
      <c r="G84" s="73" t="str">
        <f>VLOOKUP($H84,[1]①レジスト!$E$1:$K$65536,7,0)</f>
        <v>11-26</v>
      </c>
      <c r="H84" s="100" t="s">
        <v>194</v>
      </c>
      <c r="I84" s="75" t="str">
        <f>VLOOKUP($H84,[1]①レジスト!$E$1:$P$65536,6,0)</f>
        <v>関東学院大学</v>
      </c>
      <c r="J84" s="76">
        <f>IF(ISERROR(VLOOKUP($G84,[1]②順位速記!$B$1:$Q$65536,[1]②順位速記!$B$313,0)),"-",VLOOKUP($G84,[1]②順位速記!$B$1:$Q$65536,[1]②順位速記!$B$313,0))</f>
        <v>103</v>
      </c>
      <c r="K84" s="77">
        <f>IF(ISERROR(VLOOKUP($G84,[1]②順位速記!$B$1:$Q$65536,[1]②順位速記!$B$313-1,0)),"-",VLOOKUP($G84,[1]②順位速記!$B$1:$Q$65536,[1]②順位速記!$B$313-1,0))</f>
        <v>103</v>
      </c>
      <c r="L84" s="78">
        <f>IF(ISERROR(VLOOKUP($G84,[1]②順位速記!$D$1:$Q$65536,[1]②順位速記!$D$313,0)),"-",VLOOKUP($G84,[1]②順位速記!$D$1:$Q$65536,[1]②順位速記!$D$313,0))</f>
        <v>86</v>
      </c>
      <c r="M84" s="79">
        <f>IF(ISERROR(VLOOKUP($G84,[1]②順位速記!$D$1:$Q$65536,[1]②順位速記!$D$313-1,0)),"-",VLOOKUP($G84,[1]②順位速記!$D$1:$Q$65536,[1]②順位速記!$D$313-1,0))</f>
        <v>86</v>
      </c>
      <c r="N84" s="80">
        <f>IF(ISERROR(VLOOKUP($G84,[1]②順位速記!$F$1:$Q$65536,[1]②順位速記!$F$313,0)),"-",VLOOKUP($G84,[1]②順位速記!$F$1:$Q$65536,[1]②順位速記!$F$313,0))</f>
        <v>89</v>
      </c>
      <c r="O84" s="77">
        <f>IF(ISERROR(VLOOKUP($G84,[1]②順位速記!$F$1:$Q$65536,[1]②順位速記!$F$313-1,0)),"-",VLOOKUP($G84,[1]②順位速記!$F$1:$Q$65536,[1]②順位速記!$F$313-1,0))</f>
        <v>89</v>
      </c>
      <c r="P84" s="78">
        <f>IF(ISERROR(VLOOKUP($G84,[1]②順位速記!$H$1:$Q$65536,[1]②順位速記!$H$313,0)),"-",VLOOKUP($G84,[1]②順位速記!$H$1:$Q$65536,[1]②順位速記!$H$313,0))</f>
        <v>98</v>
      </c>
      <c r="Q84" s="79">
        <f>IF(ISERROR(VLOOKUP($G84,[1]②順位速記!$H$1:$Q$65536,[1]②順位速記!$H$313-1,0)),"-",VLOOKUP($G84,[1]②順位速記!$H$1:$Q$65536,[1]②順位速記!$H$313-1,0))</f>
        <v>98</v>
      </c>
      <c r="R84" s="80">
        <f>IF(ISERROR(VLOOKUP($G84,[1]②順位速記!$J$1:$Q$65536,[1]②順位速記!$J$313,0)),"-",VLOOKUP($G84,[1]②順位速記!$J$1:$Q$65536,[1]②順位速記!$J$313,0))</f>
        <v>49</v>
      </c>
      <c r="S84" s="81">
        <f>IF(ISERROR(VLOOKUP($G84,[1]②順位速記!$J$1:$Q$65536,[1]②順位速記!$J$313-1,0)),"-",VLOOKUP($G84,[1]②順位速記!$J$1:$Q$65536,[1]②順位速記!$J$313-1,0))</f>
        <v>49</v>
      </c>
      <c r="T84" s="80">
        <f>IF(ISERROR(VLOOKUP($G84,[1]②順位速記!$L$1:$Q$65536,[1]②順位速記!$L$313,0)),"-",VLOOKUP($G84,[1]②順位速記!$L$1:$Q$65536,[1]②順位速記!$L$313,0))</f>
        <v>163</v>
      </c>
      <c r="U84" s="81">
        <f>IF(ISERROR(VLOOKUP($G84,[1]②順位速記!$L$1:$Q$65536,[1]②順位速記!$L$313-1,0)),"-",VLOOKUP($G84,[1]②順位速記!$L$1:$Q$65536,[1]②順位速記!$L$313-1,0))</f>
        <v>163</v>
      </c>
      <c r="V84" s="78" t="str">
        <f>IF(ISERROR(VLOOKUP($G84,[1]②順位速記!$N$1:$Q$65536,[1]②順位速記!$N$313,0)),"-",VLOOKUP($G84,[1]②順位速記!$N$1:$Q$65536,[1]②順位速記!$N$313,0))</f>
        <v>-</v>
      </c>
      <c r="W84" s="82" t="str">
        <f>IF(ISERROR(VLOOKUP($G84,[1]②順位速記!$N$1:$Q$65536,[1]②順位速記!$N$313-1,0)),"-",VLOOKUP($G84,[1]②順位速記!$N$1:$Q$65536,[1]②順位速記!$N$313-1,0))</f>
        <v>-</v>
      </c>
      <c r="X84" s="83">
        <f t="shared" si="4"/>
        <v>588</v>
      </c>
      <c r="Y84" s="84">
        <f t="shared" si="5"/>
        <v>163</v>
      </c>
      <c r="Z84" s="85">
        <f t="shared" si="6"/>
        <v>425</v>
      </c>
      <c r="AA84" s="66"/>
      <c r="AB84" s="66" t="s">
        <v>79</v>
      </c>
      <c r="AC84" s="66"/>
      <c r="AD84" s="86" t="e">
        <f t="shared" si="7"/>
        <v>#VALUE!</v>
      </c>
      <c r="AE84" s="87"/>
      <c r="AF84" s="92"/>
      <c r="AH84" s="7"/>
      <c r="AI84" s="7"/>
      <c r="AJ84" s="7"/>
    </row>
    <row r="85" spans="1:36" ht="18.75" customHeight="1" thickBot="1">
      <c r="A85" s="47" t="s">
        <v>195</v>
      </c>
      <c r="B85" s="47"/>
      <c r="C85" s="70">
        <v>103</v>
      </c>
      <c r="D85" s="110" t="s">
        <v>82</v>
      </c>
      <c r="E85" s="71" t="str">
        <f>VLOOKUP($H85,[1]①レジスト!$E$1:$P$65536,3,0)</f>
        <v>男</v>
      </c>
      <c r="F85" s="72"/>
      <c r="G85" s="73" t="str">
        <f>VLOOKUP($H85,[1]①レジスト!$E$1:$K$65536,7,0)</f>
        <v>12-19</v>
      </c>
      <c r="H85" s="100" t="s">
        <v>196</v>
      </c>
      <c r="I85" s="75" t="str">
        <f>VLOOKUP($H85,[1]①レジスト!$E$1:$P$65536,6,0)</f>
        <v>京都大学</v>
      </c>
      <c r="J85" s="76">
        <f>IF(ISERROR(VLOOKUP($G85,[1]②順位速記!$B$1:$Q$65536,[1]②順位速記!$B$313,0)),"-",VLOOKUP($G85,[1]②順位速記!$B$1:$Q$65536,[1]②順位速記!$B$313,0))</f>
        <v>115</v>
      </c>
      <c r="K85" s="77">
        <f>IF(ISERROR(VLOOKUP($G85,[1]②順位速記!$B$1:$Q$65536,[1]②順位速記!$B$313-1,0)),"-",VLOOKUP($G85,[1]②順位速記!$B$1:$Q$65536,[1]②順位速記!$B$313-1,0))</f>
        <v>115</v>
      </c>
      <c r="L85" s="78">
        <f>IF(ISERROR(VLOOKUP($G85,[1]②順位速記!$D$1:$Q$65536,[1]②順位速記!$D$313,0)),"-",VLOOKUP($G85,[1]②順位速記!$D$1:$Q$65536,[1]②順位速記!$D$313,0))</f>
        <v>88</v>
      </c>
      <c r="M85" s="79">
        <f>IF(ISERROR(VLOOKUP($G85,[1]②順位速記!$D$1:$Q$65536,[1]②順位速記!$D$313-1,0)),"-",VLOOKUP($G85,[1]②順位速記!$D$1:$Q$65536,[1]②順位速記!$D$313-1,0))</f>
        <v>88</v>
      </c>
      <c r="N85" s="80">
        <f>IF(ISERROR(VLOOKUP($G85,[1]②順位速記!$F$1:$Q$65536,[1]②順位速記!$F$313,0)),"-",VLOOKUP($G85,[1]②順位速記!$F$1:$Q$65536,[1]②順位速記!$F$313,0))</f>
        <v>51</v>
      </c>
      <c r="O85" s="77">
        <f>IF(ISERROR(VLOOKUP($G85,[1]②順位速記!$F$1:$Q$65536,[1]②順位速記!$F$313-1,0)),"-",VLOOKUP($G85,[1]②順位速記!$F$1:$Q$65536,[1]②順位速記!$F$313-1,0))</f>
        <v>51</v>
      </c>
      <c r="P85" s="78">
        <f>IF(ISERROR(VLOOKUP($G85,[1]②順位速記!$H$1:$Q$65536,[1]②順位速記!$H$313,0)),"-",VLOOKUP($G85,[1]②順位速記!$H$1:$Q$65536,[1]②順位速記!$H$313,0))</f>
        <v>128</v>
      </c>
      <c r="Q85" s="79">
        <f>IF(ISERROR(VLOOKUP($G85,[1]②順位速記!$H$1:$Q$65536,[1]②順位速記!$H$313-1,0)),"-",VLOOKUP($G85,[1]②順位速記!$H$1:$Q$65536,[1]②順位速記!$H$313-1,0))</f>
        <v>128</v>
      </c>
      <c r="R85" s="80">
        <f>IF(ISERROR(VLOOKUP($G85,[1]②順位速記!$J$1:$Q$65536,[1]②順位速記!$J$313,0)),"-",VLOOKUP($G85,[1]②順位速記!$J$1:$Q$65536,[1]②順位速記!$J$313,0))</f>
        <v>121</v>
      </c>
      <c r="S85" s="81">
        <f>IF(ISERROR(VLOOKUP($G85,[1]②順位速記!$J$1:$Q$65536,[1]②順位速記!$J$313-1,0)),"-",VLOOKUP($G85,[1]②順位速記!$J$1:$Q$65536,[1]②順位速記!$J$313-1,0))</f>
        <v>121</v>
      </c>
      <c r="T85" s="80">
        <f>IF(ISERROR(VLOOKUP($G85,[1]②順位速記!$L$1:$Q$65536,[1]②順位速記!$L$313,0)),"-",VLOOKUP($G85,[1]②順位速記!$L$1:$Q$65536,[1]②順位速記!$L$313,0))</f>
        <v>52</v>
      </c>
      <c r="U85" s="81">
        <f>IF(ISERROR(VLOOKUP($G85,[1]②順位速記!$L$1:$Q$65536,[1]②順位速記!$L$313-1,0)),"-",VLOOKUP($G85,[1]②順位速記!$L$1:$Q$65536,[1]②順位速記!$L$313-1,0))</f>
        <v>52</v>
      </c>
      <c r="V85" s="78" t="str">
        <f>IF(ISERROR(VLOOKUP($G85,[1]②順位速記!$N$1:$Q$65536,[1]②順位速記!$N$313,0)),"-",VLOOKUP($G85,[1]②順位速記!$N$1:$Q$65536,[1]②順位速記!$N$313,0))</f>
        <v>-</v>
      </c>
      <c r="W85" s="82" t="str">
        <f>IF(ISERROR(VLOOKUP($G85,[1]②順位速記!$N$1:$Q$65536,[1]②順位速記!$N$313-1,0)),"-",VLOOKUP($G85,[1]②順位速記!$N$1:$Q$65536,[1]②順位速記!$N$313-1,0))</f>
        <v>-</v>
      </c>
      <c r="X85" s="83">
        <f t="shared" si="4"/>
        <v>555</v>
      </c>
      <c r="Y85" s="84">
        <f t="shared" si="5"/>
        <v>128</v>
      </c>
      <c r="Z85" s="85">
        <f t="shared" si="6"/>
        <v>427</v>
      </c>
      <c r="AA85" s="66"/>
      <c r="AB85" s="66" t="s">
        <v>79</v>
      </c>
      <c r="AC85" s="66"/>
      <c r="AD85" s="86" t="e">
        <f t="shared" si="7"/>
        <v>#VALUE!</v>
      </c>
      <c r="AE85" s="87"/>
      <c r="AF85" s="88"/>
      <c r="AH85" s="7"/>
      <c r="AI85" s="7"/>
      <c r="AJ85" s="7"/>
    </row>
    <row r="86" spans="1:36" ht="18.75" customHeight="1">
      <c r="A86" s="47" t="s">
        <v>197</v>
      </c>
      <c r="B86" s="47"/>
      <c r="C86" s="48">
        <v>101</v>
      </c>
      <c r="D86" s="110" t="s">
        <v>82</v>
      </c>
      <c r="E86" s="71" t="str">
        <f>VLOOKUP($H86,[1]①レジスト!$E$1:$P$65536,3,0)</f>
        <v>男</v>
      </c>
      <c r="F86" s="93"/>
      <c r="G86" s="73" t="str">
        <f>VLOOKUP($H86,[1]①レジスト!$E$1:$K$65536,7,0)</f>
        <v>1114</v>
      </c>
      <c r="H86" s="117" t="s">
        <v>198</v>
      </c>
      <c r="I86" s="94" t="str">
        <f>VLOOKUP($H86,[1]①レジスト!$E$1:$P$65536,6,0)</f>
        <v>関東学院OB</v>
      </c>
      <c r="J86" s="76">
        <f>IF(ISERROR(VLOOKUP($G86,[1]②順位速記!$B$1:$Q$65536,[1]②順位速記!$B$313,0)),"-",VLOOKUP($G86,[1]②順位速記!$B$1:$Q$65536,[1]②順位速記!$B$313,0))</f>
        <v>74</v>
      </c>
      <c r="K86" s="77">
        <f>IF(ISERROR(VLOOKUP($G86,[1]②順位速記!$B$1:$Q$65536,[1]②順位速記!$B$313-1,0)),"-",VLOOKUP($G86,[1]②順位速記!$B$1:$Q$65536,[1]②順位速記!$B$313-1,0))</f>
        <v>74</v>
      </c>
      <c r="L86" s="78">
        <f>IF(ISERROR(VLOOKUP($G86,[1]②順位速記!$D$1:$Q$65536,[1]②順位速記!$D$313,0)),"-",VLOOKUP($G86,[1]②順位速記!$D$1:$Q$65536,[1]②順位速記!$D$313,0))</f>
        <v>130</v>
      </c>
      <c r="M86" s="79">
        <f>IF(ISERROR(VLOOKUP($G86,[1]②順位速記!$D$1:$Q$65536,[1]②順位速記!$D$313-1,0)),"-",VLOOKUP($G86,[1]②順位速記!$D$1:$Q$65536,[1]②順位速記!$D$313-1,0))</f>
        <v>130</v>
      </c>
      <c r="N86" s="80">
        <f>IF(ISERROR(VLOOKUP($G86,[1]②順位速記!$F$1:$Q$65536,[1]②順位速記!$F$313,0)),"-",VLOOKUP($G86,[1]②順位速記!$F$1:$Q$65536,[1]②順位速記!$F$313,0))</f>
        <v>40</v>
      </c>
      <c r="O86" s="77">
        <f>IF(ISERROR(VLOOKUP($G86,[1]②順位速記!$F$1:$Q$65536,[1]②順位速記!$F$313-1,0)),"-",VLOOKUP($G86,[1]②順位速記!$F$1:$Q$65536,[1]②順位速記!$F$313-1,0))</f>
        <v>40</v>
      </c>
      <c r="P86" s="78">
        <f>IF(ISERROR(VLOOKUP($G86,[1]②順位速記!$H$1:$Q$65536,[1]②順位速記!$H$313,0)),"-",VLOOKUP($G86,[1]②順位速記!$H$1:$Q$65536,[1]②順位速記!$H$313,0))</f>
        <v>118</v>
      </c>
      <c r="Q86" s="79">
        <f>IF(ISERROR(VLOOKUP($G86,[1]②順位速記!$H$1:$Q$65536,[1]②順位速記!$H$313-1,0)),"-",VLOOKUP($G86,[1]②順位速記!$H$1:$Q$65536,[1]②順位速記!$H$313-1,0))</f>
        <v>118</v>
      </c>
      <c r="R86" s="80" t="str">
        <f>IF(ISERROR(VLOOKUP($G86,[1]②順位速記!$J$1:$Q$65536,[1]②順位速記!$J$313,0)),"-",VLOOKUP($G86,[1]②順位速記!$J$1:$Q$65536,[1]②順位速記!$J$313,0))</f>
        <v>DNF</v>
      </c>
      <c r="S86" s="81">
        <f>IF(ISERROR(VLOOKUP($G86,[1]②順位速記!$J$1:$Q$65536,[1]②順位速記!$J$313-1,0)),"-",VLOOKUP($G86,[1]②順位速記!$J$1:$Q$65536,[1]②順位速記!$J$313-1,0))</f>
        <v>193</v>
      </c>
      <c r="T86" s="80">
        <f>IF(ISERROR(VLOOKUP($G86,[1]②順位速記!$L$1:$Q$65536,[1]②順位速記!$L$313,0)),"-",VLOOKUP($G86,[1]②順位速記!$L$1:$Q$65536,[1]②順位速記!$L$313,0))</f>
        <v>66</v>
      </c>
      <c r="U86" s="81">
        <f>IF(ISERROR(VLOOKUP($G86,[1]②順位速記!$L$1:$Q$65536,[1]②順位速記!$L$313-1,0)),"-",VLOOKUP($G86,[1]②順位速記!$L$1:$Q$65536,[1]②順位速記!$L$313-1,0))</f>
        <v>66</v>
      </c>
      <c r="V86" s="78" t="str">
        <f>IF(ISERROR(VLOOKUP($G86,[1]②順位速記!$N$1:$Q$65536,[1]②順位速記!$N$313,0)),"-",VLOOKUP($G86,[1]②順位速記!$N$1:$Q$65536,[1]②順位速記!$N$313,0))</f>
        <v>-</v>
      </c>
      <c r="W86" s="82" t="str">
        <f>IF(ISERROR(VLOOKUP($G86,[1]②順位速記!$N$1:$Q$65536,[1]②順位速記!$N$313-1,0)),"-",VLOOKUP($G86,[1]②順位速記!$N$1:$Q$65536,[1]②順位速記!$N$313-1,0))</f>
        <v>-</v>
      </c>
      <c r="X86" s="83">
        <f t="shared" si="4"/>
        <v>621</v>
      </c>
      <c r="Y86" s="84">
        <f t="shared" si="5"/>
        <v>193</v>
      </c>
      <c r="Z86" s="85">
        <f t="shared" si="6"/>
        <v>428</v>
      </c>
      <c r="AA86" s="65" t="s">
        <v>27</v>
      </c>
      <c r="AB86" s="66" t="s">
        <v>43</v>
      </c>
      <c r="AC86" s="66"/>
      <c r="AD86" s="86" t="e">
        <f t="shared" si="7"/>
        <v>#VALUE!</v>
      </c>
      <c r="AE86" s="87"/>
      <c r="AF86" s="92"/>
      <c r="AH86" s="7"/>
      <c r="AI86" s="7"/>
      <c r="AJ86" s="7"/>
    </row>
    <row r="87" spans="1:36" ht="18.75" customHeight="1">
      <c r="A87" s="47" t="s">
        <v>199</v>
      </c>
      <c r="B87" s="47"/>
      <c r="C87" s="70">
        <v>85</v>
      </c>
      <c r="D87" s="89" t="s">
        <v>77</v>
      </c>
      <c r="E87" s="71" t="str">
        <f>VLOOKUP($H87,[1]①レジスト!$E$1:$P$65536,3,0)</f>
        <v>男</v>
      </c>
      <c r="F87" s="72"/>
      <c r="G87" s="73" t="str">
        <f>VLOOKUP($H87,[1]①レジスト!$E$1:$K$65536,7,0)</f>
        <v>6-2</v>
      </c>
      <c r="H87" s="74" t="s">
        <v>200</v>
      </c>
      <c r="I87" s="91" t="str">
        <f>VLOOKUP($H87,[1]①レジスト!$E$1:$P$65536,6,0)</f>
        <v>香川大学医学部</v>
      </c>
      <c r="J87" s="76">
        <f>IF(ISERROR(VLOOKUP($G87,[1]②順位速記!$B$1:$Q$65536,[1]②順位速記!$B$313,0)),"-",VLOOKUP($G87,[1]②順位速記!$B$1:$Q$65536,[1]②順位速記!$B$313,0))</f>
        <v>68</v>
      </c>
      <c r="K87" s="77">
        <f>IF(ISERROR(VLOOKUP($G87,[1]②順位速記!$B$1:$Q$65536,[1]②順位速記!$B$313-1,0)),"-",VLOOKUP($G87,[1]②順位速記!$B$1:$Q$65536,[1]②順位速記!$B$313-1,0))</f>
        <v>68</v>
      </c>
      <c r="L87" s="78">
        <f>IF(ISERROR(VLOOKUP($G87,[1]②順位速記!$D$1:$Q$65536,[1]②順位速記!$D$313,0)),"-",VLOOKUP($G87,[1]②順位速記!$D$1:$Q$65536,[1]②順位速記!$D$313,0))</f>
        <v>82</v>
      </c>
      <c r="M87" s="79">
        <f>IF(ISERROR(VLOOKUP($G87,[1]②順位速記!$D$1:$Q$65536,[1]②順位速記!$D$313-1,0)),"-",VLOOKUP($G87,[1]②順位速記!$D$1:$Q$65536,[1]②順位速記!$D$313-1,0))</f>
        <v>82</v>
      </c>
      <c r="N87" s="80">
        <f>IF(ISERROR(VLOOKUP($G87,[1]②順位速記!$F$1:$Q$65536,[1]②順位速記!$F$313,0)),"-",VLOOKUP($G87,[1]②順位速記!$F$1:$Q$65536,[1]②順位速記!$F$313,0))</f>
        <v>125</v>
      </c>
      <c r="O87" s="77">
        <f>IF(ISERROR(VLOOKUP($G87,[1]②順位速記!$F$1:$Q$65536,[1]②順位速記!$F$313-1,0)),"-",VLOOKUP($G87,[1]②順位速記!$F$1:$Q$65536,[1]②順位速記!$F$313-1,0))</f>
        <v>125</v>
      </c>
      <c r="P87" s="78">
        <f>IF(ISERROR(VLOOKUP($G87,[1]②順位速記!$H$1:$Q$65536,[1]②順位速記!$H$313,0)),"-",VLOOKUP($G87,[1]②順位速記!$H$1:$Q$65536,[1]②順位速記!$H$313,0))</f>
        <v>111</v>
      </c>
      <c r="Q87" s="79">
        <f>IF(ISERROR(VLOOKUP($G87,[1]②順位速記!$H$1:$Q$65536,[1]②順位速記!$H$313-1,0)),"-",VLOOKUP($G87,[1]②順位速記!$H$1:$Q$65536,[1]②順位速記!$H$313-1,0))</f>
        <v>111</v>
      </c>
      <c r="R87" s="80">
        <f>IF(ISERROR(VLOOKUP($G87,[1]②順位速記!$J$1:$Q$65536,[1]②順位速記!$J$313,0)),"-",VLOOKUP($G87,[1]②順位速記!$J$1:$Q$65536,[1]②順位速記!$J$313,0))</f>
        <v>58</v>
      </c>
      <c r="S87" s="81">
        <f>IF(ISERROR(VLOOKUP($G87,[1]②順位速記!$J$1:$Q$65536,[1]②順位速記!$J$313-1,0)),"-",VLOOKUP($G87,[1]②順位速記!$J$1:$Q$65536,[1]②順位速記!$J$313-1,0))</f>
        <v>58</v>
      </c>
      <c r="T87" s="80">
        <f>IF(ISERROR(VLOOKUP($G87,[1]②順位速記!$L$1:$Q$65536,[1]②順位速記!$L$313,0)),"-",VLOOKUP($G87,[1]②順位速記!$L$1:$Q$65536,[1]②順位速記!$L$313,0))</f>
        <v>112</v>
      </c>
      <c r="U87" s="81">
        <f>IF(ISERROR(VLOOKUP($G87,[1]②順位速記!$L$1:$Q$65536,[1]②順位速記!$L$313-1,0)),"-",VLOOKUP($G87,[1]②順位速記!$L$1:$Q$65536,[1]②順位速記!$L$313-1,0))</f>
        <v>112</v>
      </c>
      <c r="V87" s="78" t="str">
        <f>IF(ISERROR(VLOOKUP($G87,[1]②順位速記!$N$1:$Q$65536,[1]②順位速記!$N$313,0)),"-",VLOOKUP($G87,[1]②順位速記!$N$1:$Q$65536,[1]②順位速記!$N$313,0))</f>
        <v>-</v>
      </c>
      <c r="W87" s="82" t="str">
        <f>IF(ISERROR(VLOOKUP($G87,[1]②順位速記!$N$1:$Q$65536,[1]②順位速記!$N$313-1,0)),"-",VLOOKUP($G87,[1]②順位速記!$N$1:$Q$65536,[1]②順位速記!$N$313-1,0))</f>
        <v>-</v>
      </c>
      <c r="X87" s="83">
        <f t="shared" si="4"/>
        <v>556</v>
      </c>
      <c r="Y87" s="84">
        <f t="shared" si="5"/>
        <v>125</v>
      </c>
      <c r="Z87" s="85">
        <f t="shared" si="6"/>
        <v>431</v>
      </c>
      <c r="AA87" s="66"/>
      <c r="AB87" s="66" t="s">
        <v>79</v>
      </c>
      <c r="AC87" s="66"/>
      <c r="AD87" s="86" t="e">
        <f t="shared" si="7"/>
        <v>#VALUE!</v>
      </c>
      <c r="AE87" s="87"/>
      <c r="AF87" s="92"/>
      <c r="AH87" s="7"/>
      <c r="AI87" s="7"/>
      <c r="AJ87" s="7"/>
    </row>
    <row r="88" spans="1:36" ht="18.75" customHeight="1" thickBot="1">
      <c r="A88" s="47" t="s">
        <v>201</v>
      </c>
      <c r="B88" s="47"/>
      <c r="C88" s="70">
        <v>91</v>
      </c>
      <c r="D88" s="108" t="s">
        <v>77</v>
      </c>
      <c r="E88" s="71" t="str">
        <f>VLOOKUP($H88,[1]①レジスト!$E$1:$P$65536,3,0)</f>
        <v>男</v>
      </c>
      <c r="F88" s="72"/>
      <c r="G88" s="73" t="str">
        <f>VLOOKUP($H88,[1]①レジスト!$E$1:$K$65536,7,0)</f>
        <v>12-10</v>
      </c>
      <c r="H88" s="74" t="s">
        <v>202</v>
      </c>
      <c r="I88" s="75" t="str">
        <f>VLOOKUP($H88,[1]①レジスト!$E$1:$P$65536,6,0)</f>
        <v>京都大学</v>
      </c>
      <c r="J88" s="76" t="str">
        <f>IF(ISERROR(VLOOKUP($G88,[1]②順位速記!$B$1:$Q$65536,[1]②順位速記!$B$313,0)),"-",VLOOKUP($G88,[1]②順位速記!$B$1:$Q$65536,[1]②順位速記!$B$313,0))</f>
        <v>BFD</v>
      </c>
      <c r="K88" s="77">
        <f>IF(ISERROR(VLOOKUP($G88,[1]②順位速記!$B$1:$Q$65536,[1]②順位速記!$B$313-1,0)),"-",VLOOKUP($G88,[1]②順位速記!$B$1:$Q$65536,[1]②順位速記!$B$313-1,0))</f>
        <v>193</v>
      </c>
      <c r="L88" s="78">
        <f>IF(ISERROR(VLOOKUP($G88,[1]②順位速記!$D$1:$Q$65536,[1]②順位速記!$D$313,0)),"-",VLOOKUP($G88,[1]②順位速記!$D$1:$Q$65536,[1]②順位速記!$D$313,0))</f>
        <v>46</v>
      </c>
      <c r="M88" s="79">
        <f>IF(ISERROR(VLOOKUP($G88,[1]②順位速記!$D$1:$Q$65536,[1]②順位速記!$D$313-1,0)),"-",VLOOKUP($G88,[1]②順位速記!$D$1:$Q$65536,[1]②順位速記!$D$313-1,0))</f>
        <v>46</v>
      </c>
      <c r="N88" s="80">
        <f>IF(ISERROR(VLOOKUP($G88,[1]②順位速記!$F$1:$Q$65536,[1]②順位速記!$F$313,0)),"-",VLOOKUP($G88,[1]②順位速記!$F$1:$Q$65536,[1]②順位速記!$F$313,0))</f>
        <v>129</v>
      </c>
      <c r="O88" s="77">
        <f>IF(ISERROR(VLOOKUP($G88,[1]②順位速記!$F$1:$Q$65536,[1]②順位速記!$F$313-1,0)),"-",VLOOKUP($G88,[1]②順位速記!$F$1:$Q$65536,[1]②順位速記!$F$313-1,0))</f>
        <v>129</v>
      </c>
      <c r="P88" s="78">
        <f>IF(ISERROR(VLOOKUP($G88,[1]②順位速記!$H$1:$Q$65536,[1]②順位速記!$H$313,0)),"-",VLOOKUP($G88,[1]②順位速記!$H$1:$Q$65536,[1]②順位速記!$H$313,0))</f>
        <v>74</v>
      </c>
      <c r="Q88" s="79">
        <f>IF(ISERROR(VLOOKUP($G88,[1]②順位速記!$H$1:$Q$65536,[1]②順位速記!$H$313-1,0)),"-",VLOOKUP($G88,[1]②順位速記!$H$1:$Q$65536,[1]②順位速記!$H$313-1,0))</f>
        <v>74</v>
      </c>
      <c r="R88" s="80">
        <f>IF(ISERROR(VLOOKUP($G88,[1]②順位速記!$J$1:$Q$65536,[1]②順位速記!$J$313,0)),"-",VLOOKUP($G88,[1]②順位速記!$J$1:$Q$65536,[1]②順位速記!$J$313,0))</f>
        <v>84</v>
      </c>
      <c r="S88" s="81">
        <f>IF(ISERROR(VLOOKUP($G88,[1]②順位速記!$J$1:$Q$65536,[1]②順位速記!$J$313-1,0)),"-",VLOOKUP($G88,[1]②順位速記!$J$1:$Q$65536,[1]②順位速記!$J$313-1,0))</f>
        <v>84</v>
      </c>
      <c r="T88" s="80">
        <f>IF(ISERROR(VLOOKUP($G88,[1]②順位速記!$L$1:$Q$65536,[1]②順位速記!$L$313,0)),"-",VLOOKUP($G88,[1]②順位速記!$L$1:$Q$65536,[1]②順位速記!$L$313,0))</f>
        <v>100</v>
      </c>
      <c r="U88" s="81">
        <f>IF(ISERROR(VLOOKUP($G88,[1]②順位速記!$L$1:$Q$65536,[1]②順位速記!$L$313-1,0)),"-",VLOOKUP($G88,[1]②順位速記!$L$1:$Q$65536,[1]②順位速記!$L$313-1,0))</f>
        <v>100</v>
      </c>
      <c r="V88" s="78" t="str">
        <f>IF(ISERROR(VLOOKUP($G88,[1]②順位速記!$N$1:$Q$65536,[1]②順位速記!$N$313,0)),"-",VLOOKUP($G88,[1]②順位速記!$N$1:$Q$65536,[1]②順位速記!$N$313,0))</f>
        <v>-</v>
      </c>
      <c r="W88" s="82" t="str">
        <f>IF(ISERROR(VLOOKUP($G88,[1]②順位速記!$N$1:$Q$65536,[1]②順位速記!$N$313-1,0)),"-",VLOOKUP($G88,[1]②順位速記!$N$1:$Q$65536,[1]②順位速記!$N$313-1,0))</f>
        <v>-</v>
      </c>
      <c r="X88" s="83">
        <f t="shared" si="4"/>
        <v>626</v>
      </c>
      <c r="Y88" s="84">
        <f t="shared" si="5"/>
        <v>193</v>
      </c>
      <c r="Z88" s="85">
        <f t="shared" si="6"/>
        <v>433</v>
      </c>
      <c r="AA88" s="66"/>
      <c r="AB88" s="66" t="s">
        <v>79</v>
      </c>
      <c r="AC88" s="66"/>
      <c r="AD88" s="86" t="e">
        <f t="shared" si="7"/>
        <v>#VALUE!</v>
      </c>
      <c r="AE88" s="87"/>
      <c r="AF88" s="88"/>
      <c r="AH88" s="7"/>
      <c r="AI88" s="7"/>
      <c r="AJ88" s="7"/>
    </row>
    <row r="89" spans="1:36" ht="18.75" customHeight="1">
      <c r="A89" s="47" t="s">
        <v>203</v>
      </c>
      <c r="B89" s="47"/>
      <c r="C89" s="48">
        <v>99</v>
      </c>
      <c r="D89" s="108" t="s">
        <v>77</v>
      </c>
      <c r="E89" s="71" t="str">
        <f>VLOOKUP($H89,[1]①レジスト!$E$1:$P$65536,3,0)</f>
        <v>男</v>
      </c>
      <c r="F89" s="72"/>
      <c r="G89" s="73" t="str">
        <f>VLOOKUP($H89,[1]①レジスト!$E$1:$K$65536,7,0)</f>
        <v>12-17</v>
      </c>
      <c r="H89" s="100" t="s">
        <v>204</v>
      </c>
      <c r="I89" s="75" t="str">
        <f>VLOOKUP($H89,[1]①レジスト!$E$1:$P$65536,6,0)</f>
        <v>京都大学</v>
      </c>
      <c r="J89" s="76">
        <f>IF(ISERROR(VLOOKUP($G89,[1]②順位速記!$B$1:$Q$65536,[1]②順位速記!$B$313,0)),"-",VLOOKUP($G89,[1]②順位速記!$B$1:$Q$65536,[1]②順位速記!$B$313,0))</f>
        <v>84</v>
      </c>
      <c r="K89" s="77">
        <f>IF(ISERROR(VLOOKUP($G89,[1]②順位速記!$B$1:$Q$65536,[1]②順位速記!$B$313-1,0)),"-",VLOOKUP($G89,[1]②順位速記!$B$1:$Q$65536,[1]②順位速記!$B$313-1,0))</f>
        <v>84</v>
      </c>
      <c r="L89" s="78">
        <f>IF(ISERROR(VLOOKUP($G89,[1]②順位速記!$D$1:$Q$65536,[1]②順位速記!$D$313,0)),"-",VLOOKUP($G89,[1]②順位速記!$D$1:$Q$65536,[1]②順位速記!$D$313,0))</f>
        <v>91</v>
      </c>
      <c r="M89" s="79">
        <f>IF(ISERROR(VLOOKUP($G89,[1]②順位速記!$D$1:$Q$65536,[1]②順位速記!$D$313-1,0)),"-",VLOOKUP($G89,[1]②順位速記!$D$1:$Q$65536,[1]②順位速記!$D$313-1,0))</f>
        <v>91</v>
      </c>
      <c r="N89" s="80">
        <f>IF(ISERROR(VLOOKUP($G89,[1]②順位速記!$F$1:$Q$65536,[1]②順位速記!$F$313,0)),"-",VLOOKUP($G89,[1]②順位速記!$F$1:$Q$65536,[1]②順位速記!$F$313,0))</f>
        <v>133</v>
      </c>
      <c r="O89" s="77">
        <f>IF(ISERROR(VLOOKUP($G89,[1]②順位速記!$F$1:$Q$65536,[1]②順位速記!$F$313-1,0)),"-",VLOOKUP($G89,[1]②順位速記!$F$1:$Q$65536,[1]②順位速記!$F$313-1,0))</f>
        <v>133</v>
      </c>
      <c r="P89" s="78">
        <f>IF(ISERROR(VLOOKUP($G89,[1]②順位速記!$H$1:$Q$65536,[1]②順位速記!$H$313,0)),"-",VLOOKUP($G89,[1]②順位速記!$H$1:$Q$65536,[1]②順位速記!$H$313,0))</f>
        <v>80</v>
      </c>
      <c r="Q89" s="79">
        <f>IF(ISERROR(VLOOKUP($G89,[1]②順位速記!$H$1:$Q$65536,[1]②順位速記!$H$313-1,0)),"-",VLOOKUP($G89,[1]②順位速記!$H$1:$Q$65536,[1]②順位速記!$H$313-1,0))</f>
        <v>80</v>
      </c>
      <c r="R89" s="80">
        <f>IF(ISERROR(VLOOKUP($G89,[1]②順位速記!$J$1:$Q$65536,[1]②順位速記!$J$313,0)),"-",VLOOKUP($G89,[1]②順位速記!$J$1:$Q$65536,[1]②順位速記!$J$313,0))</f>
        <v>101</v>
      </c>
      <c r="S89" s="81">
        <f>IF(ISERROR(VLOOKUP($G89,[1]②順位速記!$J$1:$Q$65536,[1]②順位速記!$J$313-1,0)),"-",VLOOKUP($G89,[1]②順位速記!$J$1:$Q$65536,[1]②順位速記!$J$313-1,0))</f>
        <v>101</v>
      </c>
      <c r="T89" s="80">
        <f>IF(ISERROR(VLOOKUP($G89,[1]②順位速記!$L$1:$Q$65536,[1]②順位速記!$L$313,0)),"-",VLOOKUP($G89,[1]②順位速記!$L$1:$Q$65536,[1]②順位速記!$L$313,0))</f>
        <v>78</v>
      </c>
      <c r="U89" s="81">
        <f>IF(ISERROR(VLOOKUP($G89,[1]②順位速記!$L$1:$Q$65536,[1]②順位速記!$L$313-1,0)),"-",VLOOKUP($G89,[1]②順位速記!$L$1:$Q$65536,[1]②順位速記!$L$313-1,0))</f>
        <v>78</v>
      </c>
      <c r="V89" s="78" t="str">
        <f>IF(ISERROR(VLOOKUP($G89,[1]②順位速記!$N$1:$Q$65536,[1]②順位速記!$N$313,0)),"-",VLOOKUP($G89,[1]②順位速記!$N$1:$Q$65536,[1]②順位速記!$N$313,0))</f>
        <v>-</v>
      </c>
      <c r="W89" s="82" t="str">
        <f>IF(ISERROR(VLOOKUP($G89,[1]②順位速記!$N$1:$Q$65536,[1]②順位速記!$N$313-1,0)),"-",VLOOKUP($G89,[1]②順位速記!$N$1:$Q$65536,[1]②順位速記!$N$313-1,0))</f>
        <v>-</v>
      </c>
      <c r="X89" s="83">
        <f t="shared" si="4"/>
        <v>567</v>
      </c>
      <c r="Y89" s="84">
        <f t="shared" si="5"/>
        <v>133</v>
      </c>
      <c r="Z89" s="85">
        <f t="shared" si="6"/>
        <v>434</v>
      </c>
      <c r="AA89" s="66"/>
      <c r="AB89" s="66"/>
      <c r="AC89" s="66"/>
      <c r="AD89" s="86">
        <f t="shared" si="7"/>
        <v>0</v>
      </c>
      <c r="AE89" s="87"/>
      <c r="AF89" s="107"/>
      <c r="AH89" s="7"/>
      <c r="AI89" s="7"/>
      <c r="AJ89" s="7"/>
    </row>
    <row r="90" spans="1:36" ht="18.75" customHeight="1">
      <c r="A90" s="47" t="s">
        <v>205</v>
      </c>
      <c r="B90" s="47"/>
      <c r="C90" s="70">
        <v>102</v>
      </c>
      <c r="D90" s="108" t="s">
        <v>77</v>
      </c>
      <c r="E90" s="71" t="str">
        <f>VLOOKUP($H90,[1]①レジスト!$E$1:$P$65536,3,0)</f>
        <v>男</v>
      </c>
      <c r="F90" s="93"/>
      <c r="G90" s="73" t="str">
        <f>VLOOKUP($H90,[1]①レジスト!$E$1:$K$65536,7,0)</f>
        <v>44-7</v>
      </c>
      <c r="H90" s="74" t="s">
        <v>206</v>
      </c>
      <c r="I90" s="116" t="str">
        <f>VLOOKUP($H90,[1]①レジスト!$E$1:$P$65536,6,0)</f>
        <v>武蔵大学</v>
      </c>
      <c r="J90" s="76">
        <f>IF(ISERROR(VLOOKUP($G90,[1]②順位速記!$B$1:$Q$65536,[1]②順位速記!$B$313,0)),"-",VLOOKUP($G90,[1]②順位速記!$B$1:$Q$65536,[1]②順位速記!$B$313,0))</f>
        <v>112</v>
      </c>
      <c r="K90" s="77">
        <f>IF(ISERROR(VLOOKUP($G90,[1]②順位速記!$B$1:$Q$65536,[1]②順位速記!$B$313-1,0)),"-",VLOOKUP($G90,[1]②順位速記!$B$1:$Q$65536,[1]②順位速記!$B$313-1,0))</f>
        <v>112</v>
      </c>
      <c r="L90" s="78">
        <f>IF(ISERROR(VLOOKUP($G90,[1]②順位速記!$D$1:$Q$65536,[1]②順位速記!$D$313,0)),"-",VLOOKUP($G90,[1]②順位速記!$D$1:$Q$65536,[1]②順位速記!$D$313,0))</f>
        <v>80</v>
      </c>
      <c r="M90" s="79">
        <f>IF(ISERROR(VLOOKUP($G90,[1]②順位速記!$D$1:$Q$65536,[1]②順位速記!$D$313-1,0)),"-",VLOOKUP($G90,[1]②順位速記!$D$1:$Q$65536,[1]②順位速記!$D$313-1,0))</f>
        <v>80</v>
      </c>
      <c r="N90" s="80">
        <f>IF(ISERROR(VLOOKUP($G90,[1]②順位速記!$F$1:$Q$65536,[1]②順位速記!$F$313,0)),"-",VLOOKUP($G90,[1]②順位速記!$F$1:$Q$65536,[1]②順位速記!$F$313,0))</f>
        <v>80</v>
      </c>
      <c r="O90" s="77">
        <f>IF(ISERROR(VLOOKUP($G90,[1]②順位速記!$F$1:$Q$65536,[1]②順位速記!$F$313-1,0)),"-",VLOOKUP($G90,[1]②順位速記!$F$1:$Q$65536,[1]②順位速記!$F$313-1,0))</f>
        <v>80</v>
      </c>
      <c r="P90" s="78">
        <f>IF(ISERROR(VLOOKUP($G90,[1]②順位速記!$H$1:$Q$65536,[1]②順位速記!$H$313,0)),"-",VLOOKUP($G90,[1]②順位速記!$H$1:$Q$65536,[1]②順位速記!$H$313,0))</f>
        <v>121</v>
      </c>
      <c r="Q90" s="79">
        <f>IF(ISERROR(VLOOKUP($G90,[1]②順位速記!$H$1:$Q$65536,[1]②順位速記!$H$313-1,0)),"-",VLOOKUP($G90,[1]②順位速記!$H$1:$Q$65536,[1]②順位速記!$H$313-1,0))</f>
        <v>121</v>
      </c>
      <c r="R90" s="80">
        <f>IF(ISERROR(VLOOKUP($G90,[1]②順位速記!$J$1:$Q$65536,[1]②順位速記!$J$313,0)),"-",VLOOKUP($G90,[1]②順位速記!$J$1:$Q$65536,[1]②順位速記!$J$313,0))</f>
        <v>92</v>
      </c>
      <c r="S90" s="81">
        <f>IF(ISERROR(VLOOKUP($G90,[1]②順位速記!$J$1:$Q$65536,[1]②順位速記!$J$313-1,0)),"-",VLOOKUP($G90,[1]②順位速記!$J$1:$Q$65536,[1]②順位速記!$J$313-1,0))</f>
        <v>92</v>
      </c>
      <c r="T90" s="80">
        <f>IF(ISERROR(VLOOKUP($G90,[1]②順位速記!$L$1:$Q$65536,[1]②順位速記!$L$313,0)),"-",VLOOKUP($G90,[1]②順位速記!$L$1:$Q$65536,[1]②順位速記!$L$313,0))</f>
        <v>74</v>
      </c>
      <c r="U90" s="81">
        <f>IF(ISERROR(VLOOKUP($G90,[1]②順位速記!$L$1:$Q$65536,[1]②順位速記!$L$313-1,0)),"-",VLOOKUP($G90,[1]②順位速記!$L$1:$Q$65536,[1]②順位速記!$L$313-1,0))</f>
        <v>74</v>
      </c>
      <c r="V90" s="78" t="str">
        <f>IF(ISERROR(VLOOKUP($G90,[1]②順位速記!$N$1:$Q$65536,[1]②順位速記!$N$313,0)),"-",VLOOKUP($G90,[1]②順位速記!$N$1:$Q$65536,[1]②順位速記!$N$313,0))</f>
        <v>-</v>
      </c>
      <c r="W90" s="82" t="str">
        <f>IF(ISERROR(VLOOKUP($G90,[1]②順位速記!$N$1:$Q$65536,[1]②順位速記!$N$313-1,0)),"-",VLOOKUP($G90,[1]②順位速記!$N$1:$Q$65536,[1]②順位速記!$N$313-1,0))</f>
        <v>-</v>
      </c>
      <c r="X90" s="83">
        <f t="shared" si="4"/>
        <v>559</v>
      </c>
      <c r="Y90" s="84">
        <f t="shared" si="5"/>
        <v>121</v>
      </c>
      <c r="Z90" s="85">
        <f t="shared" si="6"/>
        <v>438</v>
      </c>
      <c r="AA90" s="66"/>
      <c r="AB90" s="66"/>
      <c r="AC90" s="66"/>
      <c r="AD90" s="86">
        <f t="shared" si="7"/>
        <v>0</v>
      </c>
      <c r="AE90" s="87"/>
      <c r="AF90" s="88"/>
      <c r="AH90" s="7"/>
      <c r="AI90" s="7"/>
      <c r="AJ90" s="7"/>
    </row>
    <row r="91" spans="1:36" ht="18.75" customHeight="1" thickBot="1">
      <c r="A91" s="47" t="s">
        <v>207</v>
      </c>
      <c r="B91" s="47"/>
      <c r="C91" s="70">
        <v>96</v>
      </c>
      <c r="D91" s="108" t="s">
        <v>77</v>
      </c>
      <c r="E91" s="71" t="str">
        <f>VLOOKUP($H91,[1]①レジスト!$E$1:$P$65536,3,0)</f>
        <v>男</v>
      </c>
      <c r="F91" s="72"/>
      <c r="G91" s="73" t="str">
        <f>VLOOKUP($H91,[1]①レジスト!$E$1:$K$65536,7,0)</f>
        <v>4-1</v>
      </c>
      <c r="H91" s="74" t="s">
        <v>208</v>
      </c>
      <c r="I91" s="75" t="str">
        <f>VLOOKUP($H91,[1]①レジスト!$E$1:$P$65536,6,0)</f>
        <v>桜美林大学</v>
      </c>
      <c r="J91" s="76">
        <f>IF(ISERROR(VLOOKUP($G91,[1]②順位速記!$B$1:$Q$65536,[1]②順位速記!$B$313,0)),"-",VLOOKUP($G91,[1]②順位速記!$B$1:$Q$65536,[1]②順位速記!$B$313,0))</f>
        <v>100</v>
      </c>
      <c r="K91" s="77">
        <f>IF(ISERROR(VLOOKUP($G91,[1]②順位速記!$B$1:$Q$65536,[1]②順位速記!$B$313-1,0)),"-",VLOOKUP($G91,[1]②順位速記!$B$1:$Q$65536,[1]②順位速記!$B$313-1,0))</f>
        <v>100</v>
      </c>
      <c r="L91" s="78" t="str">
        <f>IF(ISERROR(VLOOKUP($G91,[1]②順位速記!$D$1:$Q$65536,[1]②順位速記!$D$313,0)),"-",VLOOKUP($G91,[1]②順位速記!$D$1:$Q$65536,[1]②順位速記!$D$313,0))</f>
        <v>BFD</v>
      </c>
      <c r="M91" s="79">
        <f>IF(ISERROR(VLOOKUP($G91,[1]②順位速記!$D$1:$Q$65536,[1]②順位速記!$D$313-1,0)),"-",VLOOKUP($G91,[1]②順位速記!$D$1:$Q$65536,[1]②順位速記!$D$313-1,0))</f>
        <v>193</v>
      </c>
      <c r="N91" s="80">
        <f>IF(ISERROR(VLOOKUP($G91,[1]②順位速記!$F$1:$Q$65536,[1]②順位速記!$F$313,0)),"-",VLOOKUP($G91,[1]②順位速記!$F$1:$Q$65536,[1]②順位速記!$F$313,0))</f>
        <v>46</v>
      </c>
      <c r="O91" s="77">
        <f>IF(ISERROR(VLOOKUP($G91,[1]②順位速記!$F$1:$Q$65536,[1]②順位速記!$F$313-1,0)),"-",VLOOKUP($G91,[1]②順位速記!$F$1:$Q$65536,[1]②順位速記!$F$313-1,0))</f>
        <v>46</v>
      </c>
      <c r="P91" s="78">
        <f>IF(ISERROR(VLOOKUP($G91,[1]②順位速記!$H$1:$Q$65536,[1]②順位速記!$H$313,0)),"-",VLOOKUP($G91,[1]②順位速記!$H$1:$Q$65536,[1]②順位速記!$H$313,0))</f>
        <v>86</v>
      </c>
      <c r="Q91" s="79">
        <f>IF(ISERROR(VLOOKUP($G91,[1]②順位速記!$H$1:$Q$65536,[1]②順位速記!$H$313-1,0)),"-",VLOOKUP($G91,[1]②順位速記!$H$1:$Q$65536,[1]②順位速記!$H$313-1,0))</f>
        <v>86</v>
      </c>
      <c r="R91" s="80">
        <f>IF(ISERROR(VLOOKUP($G91,[1]②順位速記!$J$1:$Q$65536,[1]②順位速記!$J$313,0)),"-",VLOOKUP($G91,[1]②順位速記!$J$1:$Q$65536,[1]②順位速記!$J$313,0))</f>
        <v>114</v>
      </c>
      <c r="S91" s="81">
        <f>IF(ISERROR(VLOOKUP($G91,[1]②順位速記!$J$1:$Q$65536,[1]②順位速記!$J$313-1,0)),"-",VLOOKUP($G91,[1]②順位速記!$J$1:$Q$65536,[1]②順位速記!$J$313-1,0))</f>
        <v>114</v>
      </c>
      <c r="T91" s="80">
        <f>IF(ISERROR(VLOOKUP($G91,[1]②順位速記!$L$1:$Q$65536,[1]②順位速記!$L$313,0)),"-",VLOOKUP($G91,[1]②順位速記!$L$1:$Q$65536,[1]②順位速記!$L$313,0))</f>
        <v>93</v>
      </c>
      <c r="U91" s="81">
        <f>IF(ISERROR(VLOOKUP($G91,[1]②順位速記!$L$1:$Q$65536,[1]②順位速記!$L$313-1,0)),"-",VLOOKUP($G91,[1]②順位速記!$L$1:$Q$65536,[1]②順位速記!$L$313-1,0))</f>
        <v>93</v>
      </c>
      <c r="V91" s="78" t="str">
        <f>IF(ISERROR(VLOOKUP($G91,[1]②順位速記!$N$1:$Q$65536,[1]②順位速記!$N$313,0)),"-",VLOOKUP($G91,[1]②順位速記!$N$1:$Q$65536,[1]②順位速記!$N$313,0))</f>
        <v>-</v>
      </c>
      <c r="W91" s="82" t="str">
        <f>IF(ISERROR(VLOOKUP($G91,[1]②順位速記!$N$1:$Q$65536,[1]②順位速記!$N$313-1,0)),"-",VLOOKUP($G91,[1]②順位速記!$N$1:$Q$65536,[1]②順位速記!$N$313-1,0))</f>
        <v>-</v>
      </c>
      <c r="X91" s="83">
        <f t="shared" si="4"/>
        <v>632</v>
      </c>
      <c r="Y91" s="84">
        <f t="shared" si="5"/>
        <v>193</v>
      </c>
      <c r="Z91" s="85">
        <f t="shared" si="6"/>
        <v>439</v>
      </c>
      <c r="AA91" s="66"/>
      <c r="AB91" s="66"/>
      <c r="AC91" s="66"/>
      <c r="AD91" s="86">
        <f t="shared" si="7"/>
        <v>0</v>
      </c>
      <c r="AE91" s="87"/>
      <c r="AF91" s="92"/>
      <c r="AH91" s="7"/>
      <c r="AI91" s="7"/>
      <c r="AJ91" s="7"/>
    </row>
    <row r="92" spans="1:36" ht="18.75" customHeight="1">
      <c r="A92" s="47" t="s">
        <v>209</v>
      </c>
      <c r="B92" s="47"/>
      <c r="C92" s="48">
        <v>81</v>
      </c>
      <c r="D92" s="110" t="s">
        <v>82</v>
      </c>
      <c r="E92" s="71" t="str">
        <f>VLOOKUP($H92,[1]①レジスト!$E$1:$P$65536,3,0)</f>
        <v>男</v>
      </c>
      <c r="F92" s="72"/>
      <c r="G92" s="73" t="str">
        <f>VLOOKUP($H92,[1]①レジスト!$E$1:$K$65536,7,0)</f>
        <v>6-10</v>
      </c>
      <c r="H92" s="74" t="s">
        <v>210</v>
      </c>
      <c r="I92" s="75" t="str">
        <f>VLOOKUP($H92,[1]①レジスト!$E$1:$P$65536,6,0)</f>
        <v>香川大学医学部</v>
      </c>
      <c r="J92" s="76">
        <f>IF(ISERROR(VLOOKUP($G92,[1]②順位速記!$B$1:$Q$65536,[1]②順位速記!$B$313,0)),"-",VLOOKUP($G92,[1]②順位速記!$B$1:$Q$65536,[1]②順位速記!$B$313,0))</f>
        <v>76</v>
      </c>
      <c r="K92" s="77">
        <f>IF(ISERROR(VLOOKUP($G92,[1]②順位速記!$B$1:$Q$65536,[1]②順位速記!$B$313-1,0)),"-",VLOOKUP($G92,[1]②順位速記!$B$1:$Q$65536,[1]②順位速記!$B$313-1,0))</f>
        <v>76</v>
      </c>
      <c r="L92" s="78">
        <f>IF(ISERROR(VLOOKUP($G92,[1]②順位速記!$D$1:$Q$65536,[1]②順位速記!$D$313,0)),"-",VLOOKUP($G92,[1]②順位速記!$D$1:$Q$65536,[1]②順位速記!$D$313,0))</f>
        <v>76</v>
      </c>
      <c r="M92" s="79">
        <f>IF(ISERROR(VLOOKUP($G92,[1]②順位速記!$D$1:$Q$65536,[1]②順位速記!$D$313-1,0)),"-",VLOOKUP($G92,[1]②順位速記!$D$1:$Q$65536,[1]②順位速記!$D$313-1,0))</f>
        <v>76</v>
      </c>
      <c r="N92" s="80">
        <f>IF(ISERROR(VLOOKUP($G92,[1]②順位速記!$F$1:$Q$65536,[1]②順位速記!$F$313,0)),"-",VLOOKUP($G92,[1]②順位速記!$F$1:$Q$65536,[1]②順位速記!$F$313,0))</f>
        <v>142</v>
      </c>
      <c r="O92" s="77">
        <f>IF(ISERROR(VLOOKUP($G92,[1]②順位速記!$F$1:$Q$65536,[1]②順位速記!$F$313-1,0)),"-",VLOOKUP($G92,[1]②順位速記!$F$1:$Q$65536,[1]②順位速記!$F$313-1,0))</f>
        <v>142</v>
      </c>
      <c r="P92" s="78">
        <f>IF(ISERROR(VLOOKUP($G92,[1]②順位速記!$H$1:$Q$65536,[1]②順位速記!$H$313,0)),"-",VLOOKUP($G92,[1]②順位速記!$H$1:$Q$65536,[1]②順位速記!$H$313,0))</f>
        <v>77</v>
      </c>
      <c r="Q92" s="79">
        <f>IF(ISERROR(VLOOKUP($G92,[1]②順位速記!$H$1:$Q$65536,[1]②順位速記!$H$313-1,0)),"-",VLOOKUP($G92,[1]②順位速記!$H$1:$Q$65536,[1]②順位速記!$H$313-1,0))</f>
        <v>77</v>
      </c>
      <c r="R92" s="80">
        <f>IF(ISERROR(VLOOKUP($G92,[1]②順位速記!$J$1:$Q$65536,[1]②順位速記!$J$313,0)),"-",VLOOKUP($G92,[1]②順位速記!$J$1:$Q$65536,[1]②順位速記!$J$313,0))</f>
        <v>79</v>
      </c>
      <c r="S92" s="81">
        <f>IF(ISERROR(VLOOKUP($G92,[1]②順位速記!$J$1:$Q$65536,[1]②順位速記!$J$313-1,0)),"-",VLOOKUP($G92,[1]②順位速記!$J$1:$Q$65536,[1]②順位速記!$J$313-1,0))</f>
        <v>79</v>
      </c>
      <c r="T92" s="80">
        <f>IF(ISERROR(VLOOKUP($G92,[1]②順位速記!$L$1:$Q$65536,[1]②順位速記!$L$313,0)),"-",VLOOKUP($G92,[1]②順位速記!$L$1:$Q$65536,[1]②順位速記!$L$313,0))</f>
        <v>135</v>
      </c>
      <c r="U92" s="81">
        <f>IF(ISERROR(VLOOKUP($G92,[1]②順位速記!$L$1:$Q$65536,[1]②順位速記!$L$313-1,0)),"-",VLOOKUP($G92,[1]②順位速記!$L$1:$Q$65536,[1]②順位速記!$L$313-1,0))</f>
        <v>135</v>
      </c>
      <c r="V92" s="78" t="str">
        <f>IF(ISERROR(VLOOKUP($G92,[1]②順位速記!$N$1:$Q$65536,[1]②順位速記!$N$313,0)),"-",VLOOKUP($G92,[1]②順位速記!$N$1:$Q$65536,[1]②順位速記!$N$313,0))</f>
        <v>-</v>
      </c>
      <c r="W92" s="82" t="str">
        <f>IF(ISERROR(VLOOKUP($G92,[1]②順位速記!$N$1:$Q$65536,[1]②順位速記!$N$313-1,0)),"-",VLOOKUP($G92,[1]②順位速記!$N$1:$Q$65536,[1]②順位速記!$N$313-1,0))</f>
        <v>-</v>
      </c>
      <c r="X92" s="83">
        <f t="shared" si="4"/>
        <v>585</v>
      </c>
      <c r="Y92" s="84">
        <f t="shared" si="5"/>
        <v>142</v>
      </c>
      <c r="Z92" s="85">
        <f t="shared" si="6"/>
        <v>443</v>
      </c>
      <c r="AA92" s="66"/>
      <c r="AB92" s="66"/>
      <c r="AC92" s="66"/>
      <c r="AD92" s="86">
        <f t="shared" si="7"/>
        <v>0</v>
      </c>
      <c r="AE92" s="87"/>
      <c r="AF92" s="92"/>
      <c r="AH92" s="7"/>
      <c r="AI92" s="7"/>
      <c r="AJ92" s="7"/>
    </row>
    <row r="93" spans="1:36" ht="18.75" customHeight="1">
      <c r="A93" s="47" t="s">
        <v>211</v>
      </c>
      <c r="B93" s="47"/>
      <c r="C93" s="70">
        <v>97</v>
      </c>
      <c r="D93" s="108" t="s">
        <v>77</v>
      </c>
      <c r="E93" s="71" t="str">
        <f>VLOOKUP($H93,[1]①レジスト!$E$1:$P$65536,3,0)</f>
        <v>男</v>
      </c>
      <c r="F93" s="72"/>
      <c r="G93" s="73" t="str">
        <f>VLOOKUP($H93,[1]①レジスト!$E$1:$K$65536,7,0)</f>
        <v>77-14</v>
      </c>
      <c r="H93" s="53" t="s">
        <v>212</v>
      </c>
      <c r="I93" s="75" t="str">
        <f>VLOOKUP($H93,[1]①レジスト!$E$1:$P$65536,6,0)</f>
        <v>滋賀県立大学</v>
      </c>
      <c r="J93" s="76" t="str">
        <f>IF(ISERROR(VLOOKUP($G93,[1]②順位速記!$B$1:$Q$65536,[1]②順位速記!$B$313,0)),"-",VLOOKUP($G93,[1]②順位速記!$B$1:$Q$65536,[1]②順位速記!$B$313,0))</f>
        <v>BFD</v>
      </c>
      <c r="K93" s="77">
        <f>IF(ISERROR(VLOOKUP($G93,[1]②順位速記!$B$1:$Q$65536,[1]②順位速記!$B$313-1,0)),"-",VLOOKUP($G93,[1]②順位速記!$B$1:$Q$65536,[1]②順位速記!$B$313-1,0))</f>
        <v>193</v>
      </c>
      <c r="L93" s="78">
        <f>IF(ISERROR(VLOOKUP($G93,[1]②順位速記!$D$1:$Q$65536,[1]②順位速記!$D$313,0)),"-",VLOOKUP($G93,[1]②順位速記!$D$1:$Q$65536,[1]②順位速記!$D$313,0))</f>
        <v>57</v>
      </c>
      <c r="M93" s="79">
        <f>IF(ISERROR(VLOOKUP($G93,[1]②順位速記!$D$1:$Q$65536,[1]②順位速記!$D$313-1,0)),"-",VLOOKUP($G93,[1]②順位速記!$D$1:$Q$65536,[1]②順位速記!$D$313-1,0))</f>
        <v>57</v>
      </c>
      <c r="N93" s="80">
        <f>IF(ISERROR(VLOOKUP($G93,[1]②順位速記!$F$1:$Q$65536,[1]②順位速記!$F$313,0)),"-",VLOOKUP($G93,[1]②順位速記!$F$1:$Q$65536,[1]②順位速記!$F$313,0))</f>
        <v>128</v>
      </c>
      <c r="O93" s="77">
        <f>IF(ISERROR(VLOOKUP($G93,[1]②順位速記!$F$1:$Q$65536,[1]②順位速記!$F$313-1,0)),"-",VLOOKUP($G93,[1]②順位速記!$F$1:$Q$65536,[1]②順位速記!$F$313-1,0))</f>
        <v>128</v>
      </c>
      <c r="P93" s="78">
        <f>IF(ISERROR(VLOOKUP($G93,[1]②順位速記!$H$1:$Q$65536,[1]②順位速記!$H$313,0)),"-",VLOOKUP($G93,[1]②順位速記!$H$1:$Q$65536,[1]②順位速記!$H$313,0))</f>
        <v>92</v>
      </c>
      <c r="Q93" s="79">
        <f>IF(ISERROR(VLOOKUP($G93,[1]②順位速記!$H$1:$Q$65536,[1]②順位速記!$H$313-1,0)),"-",VLOOKUP($G93,[1]②順位速記!$H$1:$Q$65536,[1]②順位速記!$H$313-1,0))</f>
        <v>92</v>
      </c>
      <c r="R93" s="80">
        <f>IF(ISERROR(VLOOKUP($G93,[1]②順位速記!$J$1:$Q$65536,[1]②順位速記!$J$313,0)),"-",VLOOKUP($G93,[1]②順位速記!$J$1:$Q$65536,[1]②順位速記!$J$313,0))</f>
        <v>72</v>
      </c>
      <c r="S93" s="81">
        <f>IF(ISERROR(VLOOKUP($G93,[1]②順位速記!$J$1:$Q$65536,[1]②順位速記!$J$313-1,0)),"-",VLOOKUP($G93,[1]②順位速記!$J$1:$Q$65536,[1]②順位速記!$J$313-1,0))</f>
        <v>72</v>
      </c>
      <c r="T93" s="80">
        <f>IF(ISERROR(VLOOKUP($G93,[1]②順位速記!$L$1:$Q$65536,[1]②順位速記!$L$313,0)),"-",VLOOKUP($G93,[1]②順位速記!$L$1:$Q$65536,[1]②順位速記!$L$313,0))</f>
        <v>96</v>
      </c>
      <c r="U93" s="81">
        <f>IF(ISERROR(VLOOKUP($G93,[1]②順位速記!$L$1:$Q$65536,[1]②順位速記!$L$313-1,0)),"-",VLOOKUP($G93,[1]②順位速記!$L$1:$Q$65536,[1]②順位速記!$L$313-1,0))</f>
        <v>96</v>
      </c>
      <c r="V93" s="78" t="str">
        <f>IF(ISERROR(VLOOKUP($G93,[1]②順位速記!$N$1:$Q$65536,[1]②順位速記!$N$313,0)),"-",VLOOKUP($G93,[1]②順位速記!$N$1:$Q$65536,[1]②順位速記!$N$313,0))</f>
        <v>-</v>
      </c>
      <c r="W93" s="82" t="str">
        <f>IF(ISERROR(VLOOKUP($G93,[1]②順位速記!$N$1:$Q$65536,[1]②順位速記!$N$313-1,0)),"-",VLOOKUP($G93,[1]②順位速記!$N$1:$Q$65536,[1]②順位速記!$N$313-1,0))</f>
        <v>-</v>
      </c>
      <c r="X93" s="83">
        <f t="shared" si="4"/>
        <v>638</v>
      </c>
      <c r="Y93" s="84">
        <f t="shared" si="5"/>
        <v>193</v>
      </c>
      <c r="Z93" s="85">
        <f t="shared" si="6"/>
        <v>445</v>
      </c>
      <c r="AA93" s="66"/>
      <c r="AB93" s="66"/>
      <c r="AC93" s="66"/>
      <c r="AD93" s="86">
        <f t="shared" si="7"/>
        <v>0</v>
      </c>
      <c r="AE93" s="87"/>
      <c r="AF93" s="92"/>
      <c r="AH93" s="7"/>
      <c r="AI93" s="7"/>
      <c r="AJ93" s="7"/>
    </row>
    <row r="94" spans="1:36" ht="18.75" customHeight="1" thickBot="1">
      <c r="A94" s="47" t="s">
        <v>213</v>
      </c>
      <c r="B94" s="47"/>
      <c r="C94" s="70">
        <v>88</v>
      </c>
      <c r="D94" s="110" t="s">
        <v>214</v>
      </c>
      <c r="E94" s="71" t="str">
        <f>VLOOKUP($H94,[1]①レジスト!$E$1:$P$65536,3,0)</f>
        <v>男</v>
      </c>
      <c r="F94" s="72"/>
      <c r="G94" s="73" t="str">
        <f>VLOOKUP($H94,[1]①レジスト!$E$1:$K$65536,7,0)</f>
        <v>77-33</v>
      </c>
      <c r="H94" s="53" t="s">
        <v>215</v>
      </c>
      <c r="I94" s="75" t="str">
        <f>VLOOKUP($H94,[1]①レジスト!$E$1:$P$65536,6,0)</f>
        <v>滋賀県立大学</v>
      </c>
      <c r="J94" s="76">
        <f>IF(ISERROR(VLOOKUP($G94,[1]②順位速記!$B$1:$Q$65536,[1]②順位速記!$B$313,0)),"-",VLOOKUP($G94,[1]②順位速記!$B$1:$Q$65536,[1]②順位速記!$B$313,0))</f>
        <v>66</v>
      </c>
      <c r="K94" s="77">
        <f>IF(ISERROR(VLOOKUP($G94,[1]②順位速記!$B$1:$Q$65536,[1]②順位速記!$B$313-1,0)),"-",VLOOKUP($G94,[1]②順位速記!$B$1:$Q$65536,[1]②順位速記!$B$313-1,0))</f>
        <v>66</v>
      </c>
      <c r="L94" s="78">
        <f>IF(ISERROR(VLOOKUP($G94,[1]②順位速記!$D$1:$Q$65536,[1]②順位速記!$D$313,0)),"-",VLOOKUP($G94,[1]②順位速記!$D$1:$Q$65536,[1]②順位速記!$D$313,0))</f>
        <v>87</v>
      </c>
      <c r="M94" s="79">
        <f>IF(ISERROR(VLOOKUP($G94,[1]②順位速記!$D$1:$Q$65536,[1]②順位速記!$D$313-1,0)),"-",VLOOKUP($G94,[1]②順位速記!$D$1:$Q$65536,[1]②順位速記!$D$313-1,0))</f>
        <v>87</v>
      </c>
      <c r="N94" s="80">
        <f>IF(ISERROR(VLOOKUP($G94,[1]②順位速記!$F$1:$Q$65536,[1]②順位速記!$F$313,0)),"-",VLOOKUP($G94,[1]②順位速記!$F$1:$Q$65536,[1]②順位速記!$F$313,0))</f>
        <v>173</v>
      </c>
      <c r="O94" s="77">
        <f>IF(ISERROR(VLOOKUP($G94,[1]②順位速記!$F$1:$Q$65536,[1]②順位速記!$F$313-1,0)),"-",VLOOKUP($G94,[1]②順位速記!$F$1:$Q$65536,[1]②順位速記!$F$313-1,0))</f>
        <v>173</v>
      </c>
      <c r="P94" s="78">
        <f>IF(ISERROR(VLOOKUP($G94,[1]②順位速記!$H$1:$Q$65536,[1]②順位速記!$H$313,0)),"-",VLOOKUP($G94,[1]②順位速記!$H$1:$Q$65536,[1]②順位速記!$H$313,0))</f>
        <v>95</v>
      </c>
      <c r="Q94" s="79">
        <f>IF(ISERROR(VLOOKUP($G94,[1]②順位速記!$H$1:$Q$65536,[1]②順位速記!$H$313-1,0)),"-",VLOOKUP($G94,[1]②順位速記!$H$1:$Q$65536,[1]②順位速記!$H$313-1,0))</f>
        <v>95</v>
      </c>
      <c r="R94" s="80">
        <f>IF(ISERROR(VLOOKUP($G94,[1]②順位速記!$J$1:$Q$65536,[1]②順位速記!$J$313,0)),"-",VLOOKUP($G94,[1]②順位速記!$J$1:$Q$65536,[1]②順位速記!$J$313,0))</f>
        <v>74</v>
      </c>
      <c r="S94" s="81">
        <f>IF(ISERROR(VLOOKUP($G94,[1]②順位速記!$J$1:$Q$65536,[1]②順位速記!$J$313-1,0)),"-",VLOOKUP($G94,[1]②順位速記!$J$1:$Q$65536,[1]②順位速記!$J$313-1,0))</f>
        <v>74</v>
      </c>
      <c r="T94" s="80">
        <f>IF(ISERROR(VLOOKUP($G94,[1]②順位速記!$L$1:$Q$65536,[1]②順位速記!$L$313,0)),"-",VLOOKUP($G94,[1]②順位速記!$L$1:$Q$65536,[1]②順位速記!$L$313,0))</f>
        <v>125</v>
      </c>
      <c r="U94" s="81">
        <f>IF(ISERROR(VLOOKUP($G94,[1]②順位速記!$L$1:$Q$65536,[1]②順位速記!$L$313-1,0)),"-",VLOOKUP($G94,[1]②順位速記!$L$1:$Q$65536,[1]②順位速記!$L$313-1,0))</f>
        <v>125</v>
      </c>
      <c r="V94" s="78" t="str">
        <f>IF(ISERROR(VLOOKUP($G94,[1]②順位速記!$N$1:$Q$65536,[1]②順位速記!$N$313,0)),"-",VLOOKUP($G94,[1]②順位速記!$N$1:$Q$65536,[1]②順位速記!$N$313,0))</f>
        <v>-</v>
      </c>
      <c r="W94" s="82" t="str">
        <f>IF(ISERROR(VLOOKUP($G94,[1]②順位速記!$N$1:$Q$65536,[1]②順位速記!$N$313-1,0)),"-",VLOOKUP($G94,[1]②順位速記!$N$1:$Q$65536,[1]②順位速記!$N$313-1,0))</f>
        <v>-</v>
      </c>
      <c r="X94" s="83">
        <f t="shared" si="4"/>
        <v>620</v>
      </c>
      <c r="Y94" s="84">
        <f t="shared" si="5"/>
        <v>173</v>
      </c>
      <c r="Z94" s="85">
        <f t="shared" si="6"/>
        <v>447</v>
      </c>
      <c r="AA94" s="66"/>
      <c r="AB94" s="66"/>
      <c r="AC94" s="66"/>
      <c r="AD94" s="86">
        <f t="shared" si="7"/>
        <v>0</v>
      </c>
      <c r="AE94" s="87"/>
      <c r="AF94" s="92"/>
      <c r="AH94" s="7"/>
      <c r="AI94" s="7"/>
      <c r="AJ94" s="7"/>
    </row>
    <row r="95" spans="1:36" ht="18.75" customHeight="1">
      <c r="A95" s="47" t="s">
        <v>216</v>
      </c>
      <c r="B95" s="47"/>
      <c r="C95" s="48">
        <v>84</v>
      </c>
      <c r="D95" s="108" t="s">
        <v>77</v>
      </c>
      <c r="E95" s="71" t="str">
        <f>VLOOKUP($H95,[1]①レジスト!$E$1:$P$65536,3,0)</f>
        <v>男</v>
      </c>
      <c r="F95" s="72"/>
      <c r="G95" s="73" t="str">
        <f>VLOOKUP($H95,[1]①レジスト!$E$1:$K$65536,7,0)</f>
        <v>19-35</v>
      </c>
      <c r="H95" s="74" t="s">
        <v>217</v>
      </c>
      <c r="I95" s="75" t="str">
        <f>VLOOKUP($H95,[1]①レジスト!$E$1:$P$65536,6,0)</f>
        <v>滋賀大学</v>
      </c>
      <c r="J95" s="76">
        <f>IF(ISERROR(VLOOKUP($G95,[1]②順位速記!$B$1:$Q$65536,[1]②順位速記!$B$313,0)),"-",VLOOKUP($G95,[1]②順位速記!$B$1:$Q$65536,[1]②順位速記!$B$313,0))</f>
        <v>95</v>
      </c>
      <c r="K95" s="77">
        <f>IF(ISERROR(VLOOKUP($G95,[1]②順位速記!$B$1:$Q$65536,[1]②順位速記!$B$313-1,0)),"-",VLOOKUP($G95,[1]②順位速記!$B$1:$Q$65536,[1]②順位速記!$B$313-1,0))</f>
        <v>95</v>
      </c>
      <c r="L95" s="78">
        <f>IF(ISERROR(VLOOKUP($G95,[1]②順位速記!$D$1:$Q$65536,[1]②順位速記!$D$313,0)),"-",VLOOKUP($G95,[1]②順位速記!$D$1:$Q$65536,[1]②順位速記!$D$313,0))</f>
        <v>118</v>
      </c>
      <c r="M95" s="79">
        <f>IF(ISERROR(VLOOKUP($G95,[1]②順位速記!$D$1:$Q$65536,[1]②順位速記!$D$313-1,0)),"-",VLOOKUP($G95,[1]②順位速記!$D$1:$Q$65536,[1]②順位速記!$D$313-1,0))</f>
        <v>118</v>
      </c>
      <c r="N95" s="80">
        <f>IF(ISERROR(VLOOKUP($G95,[1]②順位速記!$F$1:$Q$65536,[1]②順位速記!$F$313,0)),"-",VLOOKUP($G95,[1]②順位速記!$F$1:$Q$65536,[1]②順位速記!$F$313,0))</f>
        <v>171</v>
      </c>
      <c r="O95" s="77">
        <f>IF(ISERROR(VLOOKUP($G95,[1]②順位速記!$F$1:$Q$65536,[1]②順位速記!$F$313-1,0)),"-",VLOOKUP($G95,[1]②順位速記!$F$1:$Q$65536,[1]②順位速記!$F$313-1,0))</f>
        <v>171</v>
      </c>
      <c r="P95" s="78">
        <f>IF(ISERROR(VLOOKUP($G95,[1]②順位速記!$H$1:$Q$65536,[1]②順位速記!$H$313,0)),"-",VLOOKUP($G95,[1]②順位速記!$H$1:$Q$65536,[1]②順位速記!$H$313,0))</f>
        <v>61</v>
      </c>
      <c r="Q95" s="79">
        <f>IF(ISERROR(VLOOKUP($G95,[1]②順位速記!$H$1:$Q$65536,[1]②順位速記!$H$313-1,0)),"-",VLOOKUP($G95,[1]②順位速記!$H$1:$Q$65536,[1]②順位速記!$H$313-1,0))</f>
        <v>61</v>
      </c>
      <c r="R95" s="80">
        <f>IF(ISERROR(VLOOKUP($G95,[1]②順位速記!$J$1:$Q$65536,[1]②順位速記!$J$313,0)),"-",VLOOKUP($G95,[1]②順位速記!$J$1:$Q$65536,[1]②順位速記!$J$313,0))</f>
        <v>41</v>
      </c>
      <c r="S95" s="81">
        <f>IF(ISERROR(VLOOKUP($G95,[1]②順位速記!$J$1:$Q$65536,[1]②順位速記!$J$313-1,0)),"-",VLOOKUP($G95,[1]②順位速記!$J$1:$Q$65536,[1]②順位速記!$J$313-1,0))</f>
        <v>41</v>
      </c>
      <c r="T95" s="80">
        <f>IF(ISERROR(VLOOKUP($G95,[1]②順位速記!$L$1:$Q$65536,[1]②順位速記!$L$313,0)),"-",VLOOKUP($G95,[1]②順位速記!$L$1:$Q$65536,[1]②順位速記!$L$313,0))</f>
        <v>148</v>
      </c>
      <c r="U95" s="81">
        <f>IF(ISERROR(VLOOKUP($G95,[1]②順位速記!$L$1:$Q$65536,[1]②順位速記!$L$313-1,0)),"-",VLOOKUP($G95,[1]②順位速記!$L$1:$Q$65536,[1]②順位速記!$L$313-1,0))</f>
        <v>148</v>
      </c>
      <c r="V95" s="78" t="str">
        <f>IF(ISERROR(VLOOKUP($G95,[1]②順位速記!$N$1:$Q$65536,[1]②順位速記!$N$313,0)),"-",VLOOKUP($G95,[1]②順位速記!$N$1:$Q$65536,[1]②順位速記!$N$313,0))</f>
        <v>-</v>
      </c>
      <c r="W95" s="82" t="str">
        <f>IF(ISERROR(VLOOKUP($G95,[1]②順位速記!$N$1:$Q$65536,[1]②順位速記!$N$313-1,0)),"-",VLOOKUP($G95,[1]②順位速記!$N$1:$Q$65536,[1]②順位速記!$N$313-1,0))</f>
        <v>-</v>
      </c>
      <c r="X95" s="83">
        <f t="shared" si="4"/>
        <v>634</v>
      </c>
      <c r="Y95" s="84">
        <f t="shared" si="5"/>
        <v>171</v>
      </c>
      <c r="Z95" s="85">
        <f t="shared" si="6"/>
        <v>463</v>
      </c>
      <c r="AA95" s="66"/>
      <c r="AB95" s="66"/>
      <c r="AC95" s="66"/>
      <c r="AD95" s="86">
        <f t="shared" si="7"/>
        <v>0</v>
      </c>
      <c r="AE95" s="87"/>
      <c r="AF95" s="92"/>
      <c r="AH95" s="7"/>
      <c r="AI95" s="7"/>
      <c r="AJ95" s="7"/>
    </row>
    <row r="96" spans="1:36" ht="18.75" customHeight="1">
      <c r="A96" s="47" t="s">
        <v>218</v>
      </c>
      <c r="B96" s="47"/>
      <c r="C96" s="70">
        <v>109</v>
      </c>
      <c r="D96" s="108" t="s">
        <v>77</v>
      </c>
      <c r="E96" s="71" t="str">
        <f>VLOOKUP($H96,[1]①レジスト!$E$1:$P$65536,3,0)</f>
        <v>男</v>
      </c>
      <c r="F96" s="72"/>
      <c r="G96" s="73" t="str">
        <f>VLOOKUP($H96,[1]①レジスト!$E$1:$K$65536,7,0)</f>
        <v>11-8</v>
      </c>
      <c r="H96" s="74" t="s">
        <v>219</v>
      </c>
      <c r="I96" s="75" t="str">
        <f>VLOOKUP($H96,[1]①レジスト!$E$1:$P$65536,6,0)</f>
        <v>関東学院大学</v>
      </c>
      <c r="J96" s="76">
        <f>IF(ISERROR(VLOOKUP($G96,[1]②順位速記!$B$1:$Q$65536,[1]②順位速記!$B$313,0)),"-",VLOOKUP($G96,[1]②順位速記!$B$1:$Q$65536,[1]②順位速記!$B$313,0))</f>
        <v>117</v>
      </c>
      <c r="K96" s="77">
        <f>IF(ISERROR(VLOOKUP($G96,[1]②順位速記!$B$1:$Q$65536,[1]②順位速記!$B$313-1,0)),"-",VLOOKUP($G96,[1]②順位速記!$B$1:$Q$65536,[1]②順位速記!$B$313-1,0))</f>
        <v>117</v>
      </c>
      <c r="L96" s="78">
        <f>IF(ISERROR(VLOOKUP($G96,[1]②順位速記!$D$1:$Q$65536,[1]②順位速記!$D$313,0)),"-",VLOOKUP($G96,[1]②順位速記!$D$1:$Q$65536,[1]②順位速記!$D$313,0))</f>
        <v>133</v>
      </c>
      <c r="M96" s="79">
        <f>IF(ISERROR(VLOOKUP($G96,[1]②順位速記!$D$1:$Q$65536,[1]②順位速記!$D$313-1,0)),"-",VLOOKUP($G96,[1]②順位速記!$D$1:$Q$65536,[1]②順位速記!$D$313-1,0))</f>
        <v>133</v>
      </c>
      <c r="N96" s="80">
        <f>IF(ISERROR(VLOOKUP($G96,[1]②順位速記!$F$1:$Q$65536,[1]②順位速記!$F$313,0)),"-",VLOOKUP($G96,[1]②順位速記!$F$1:$Q$65536,[1]②順位速記!$F$313,0))</f>
        <v>64</v>
      </c>
      <c r="O96" s="77">
        <f>IF(ISERROR(VLOOKUP($G96,[1]②順位速記!$F$1:$Q$65536,[1]②順位速記!$F$313-1,0)),"-",VLOOKUP($G96,[1]②順位速記!$F$1:$Q$65536,[1]②順位速記!$F$313-1,0))</f>
        <v>64</v>
      </c>
      <c r="P96" s="78">
        <f>IF(ISERROR(VLOOKUP($G96,[1]②順位速記!$H$1:$Q$65536,[1]②順位速記!$H$313,0)),"-",VLOOKUP($G96,[1]②順位速記!$H$1:$Q$65536,[1]②順位速記!$H$313,0))</f>
        <v>114</v>
      </c>
      <c r="Q96" s="79">
        <f>IF(ISERROR(VLOOKUP($G96,[1]②順位速記!$H$1:$Q$65536,[1]②順位速記!$H$313-1,0)),"-",VLOOKUP($G96,[1]②順位速記!$H$1:$Q$65536,[1]②順位速記!$H$313-1,0))</f>
        <v>114</v>
      </c>
      <c r="R96" s="80">
        <f>IF(ISERROR(VLOOKUP($G96,[1]②順位速記!$J$1:$Q$65536,[1]②順位速記!$J$313,0)),"-",VLOOKUP($G96,[1]②順位速記!$J$1:$Q$65536,[1]②順位速記!$J$313,0))</f>
        <v>94</v>
      </c>
      <c r="S96" s="81">
        <f>IF(ISERROR(VLOOKUP($G96,[1]②順位速記!$J$1:$Q$65536,[1]②順位速記!$J$313-1,0)),"-",VLOOKUP($G96,[1]②順位速記!$J$1:$Q$65536,[1]②順位速記!$J$313-1,0))</f>
        <v>94</v>
      </c>
      <c r="T96" s="80">
        <f>IF(ISERROR(VLOOKUP($G96,[1]②順位速記!$L$1:$Q$65536,[1]②順位速記!$L$313,0)),"-",VLOOKUP($G96,[1]②順位速記!$L$1:$Q$65536,[1]②順位速記!$L$313,0))</f>
        <v>76</v>
      </c>
      <c r="U96" s="81">
        <f>IF(ISERROR(VLOOKUP($G96,[1]②順位速記!$L$1:$Q$65536,[1]②順位速記!$L$313-1,0)),"-",VLOOKUP($G96,[1]②順位速記!$L$1:$Q$65536,[1]②順位速記!$L$313-1,0))</f>
        <v>76</v>
      </c>
      <c r="V96" s="78" t="str">
        <f>IF(ISERROR(VLOOKUP($G96,[1]②順位速記!$N$1:$Q$65536,[1]②順位速記!$N$313,0)),"-",VLOOKUP($G96,[1]②順位速記!$N$1:$Q$65536,[1]②順位速記!$N$313,0))</f>
        <v>-</v>
      </c>
      <c r="W96" s="82" t="str">
        <f>IF(ISERROR(VLOOKUP($G96,[1]②順位速記!$N$1:$Q$65536,[1]②順位速記!$N$313-1,0)),"-",VLOOKUP($G96,[1]②順位速記!$N$1:$Q$65536,[1]②順位速記!$N$313-1,0))</f>
        <v>-</v>
      </c>
      <c r="X96" s="83">
        <f t="shared" si="4"/>
        <v>598</v>
      </c>
      <c r="Y96" s="84">
        <f t="shared" si="5"/>
        <v>133</v>
      </c>
      <c r="Z96" s="85">
        <f t="shared" si="6"/>
        <v>465</v>
      </c>
      <c r="AA96" s="65" t="s">
        <v>27</v>
      </c>
      <c r="AB96" s="66"/>
      <c r="AC96" s="66"/>
      <c r="AD96" s="86" t="e">
        <f t="shared" si="7"/>
        <v>#VALUE!</v>
      </c>
      <c r="AE96" s="87"/>
      <c r="AF96" s="92"/>
      <c r="AH96" s="7"/>
      <c r="AI96" s="7"/>
      <c r="AJ96" s="7"/>
    </row>
    <row r="97" spans="1:36" ht="18.75" customHeight="1" thickBot="1">
      <c r="A97" s="47" t="s">
        <v>220</v>
      </c>
      <c r="B97" s="47"/>
      <c r="C97" s="70">
        <v>121</v>
      </c>
      <c r="D97" s="108" t="s">
        <v>77</v>
      </c>
      <c r="E97" s="71" t="str">
        <f>VLOOKUP($H97,[1]①レジスト!$E$1:$P$65536,3,0)</f>
        <v>男</v>
      </c>
      <c r="F97" s="93"/>
      <c r="G97" s="73" t="str">
        <f>VLOOKUP($H97,[1]①レジスト!$E$1:$K$65536,7,0)</f>
        <v>44-11</v>
      </c>
      <c r="H97" s="100" t="s">
        <v>221</v>
      </c>
      <c r="I97" s="94" t="str">
        <f>VLOOKUP($H97,[1]①レジスト!$E$1:$P$65536,6,0)</f>
        <v>武蔵大学</v>
      </c>
      <c r="J97" s="76">
        <f>IF(ISERROR(VLOOKUP($G97,[1]②順位速記!$B$1:$Q$65536,[1]②順位速記!$B$313,0)),"-",VLOOKUP($G97,[1]②順位速記!$B$1:$Q$65536,[1]②順位速記!$B$313,0))</f>
        <v>120</v>
      </c>
      <c r="K97" s="77">
        <f>IF(ISERROR(VLOOKUP($G97,[1]②順位速記!$B$1:$Q$65536,[1]②順位速記!$B$313-1,0)),"-",VLOOKUP($G97,[1]②順位速記!$B$1:$Q$65536,[1]②順位速記!$B$313-1,0))</f>
        <v>120</v>
      </c>
      <c r="L97" s="78" t="str">
        <f>IF(ISERROR(VLOOKUP($G97,[1]②順位速記!$D$1:$Q$65536,[1]②順位速記!$D$313,0)),"-",VLOOKUP($G97,[1]②順位速記!$D$1:$Q$65536,[1]②順位速記!$D$313,0))</f>
        <v>BFD</v>
      </c>
      <c r="M97" s="79">
        <f>IF(ISERROR(VLOOKUP($G97,[1]②順位速記!$D$1:$Q$65536,[1]②順位速記!$D$313-1,0)),"-",VLOOKUP($G97,[1]②順位速記!$D$1:$Q$65536,[1]②順位速記!$D$313-1,0))</f>
        <v>193</v>
      </c>
      <c r="N97" s="80">
        <f>IF(ISERROR(VLOOKUP($G97,[1]②順位速記!$F$1:$Q$65536,[1]②順位速記!$F$313,0)),"-",VLOOKUP($G97,[1]②順位速記!$F$1:$Q$65536,[1]②順位速記!$F$313,0))</f>
        <v>38</v>
      </c>
      <c r="O97" s="77">
        <f>IF(ISERROR(VLOOKUP($G97,[1]②順位速記!$F$1:$Q$65536,[1]②順位速記!$F$313-1,0)),"-",VLOOKUP($G97,[1]②順位速記!$F$1:$Q$65536,[1]②順位速記!$F$313-1,0))</f>
        <v>38</v>
      </c>
      <c r="P97" s="78">
        <f>IF(ISERROR(VLOOKUP($G97,[1]②順位速記!$H$1:$Q$65536,[1]②順位速記!$H$313,0)),"-",VLOOKUP($G97,[1]②順位速記!$H$1:$Q$65536,[1]②順位速記!$H$313,0))</f>
        <v>76</v>
      </c>
      <c r="Q97" s="79">
        <f>IF(ISERROR(VLOOKUP($G97,[1]②順位速記!$H$1:$Q$65536,[1]②順位速記!$H$313-1,0)),"-",VLOOKUP($G97,[1]②順位速記!$H$1:$Q$65536,[1]②順位速記!$H$313-1,0))</f>
        <v>76</v>
      </c>
      <c r="R97" s="80" t="str">
        <f>IF(ISERROR(VLOOKUP($G97,[1]②順位速記!$J$1:$Q$65536,[1]②順位速記!$J$313,0)),"-",VLOOKUP($G97,[1]②順位速記!$J$1:$Q$65536,[1]②順位速記!$J$313,0))</f>
        <v>DNF</v>
      </c>
      <c r="S97" s="81">
        <f>IF(ISERROR(VLOOKUP($G97,[1]②順位速記!$J$1:$Q$65536,[1]②順位速記!$J$313-1,0)),"-",VLOOKUP($G97,[1]②順位速記!$J$1:$Q$65536,[1]②順位速記!$J$313-1,0))</f>
        <v>193</v>
      </c>
      <c r="T97" s="80">
        <f>IF(ISERROR(VLOOKUP($G97,[1]②順位速記!$L$1:$Q$65536,[1]②順位速記!$L$313,0)),"-",VLOOKUP($G97,[1]②順位速記!$L$1:$Q$65536,[1]②順位速記!$L$313,0))</f>
        <v>38</v>
      </c>
      <c r="U97" s="81">
        <f>IF(ISERROR(VLOOKUP($G97,[1]②順位速記!$L$1:$Q$65536,[1]②順位速記!$L$313-1,0)),"-",VLOOKUP($G97,[1]②順位速記!$L$1:$Q$65536,[1]②順位速記!$L$313-1,0))</f>
        <v>38</v>
      </c>
      <c r="V97" s="78" t="str">
        <f>IF(ISERROR(VLOOKUP($G97,[1]②順位速記!$N$1:$Q$65536,[1]②順位速記!$N$313,0)),"-",VLOOKUP($G97,[1]②順位速記!$N$1:$Q$65536,[1]②順位速記!$N$313,0))</f>
        <v>-</v>
      </c>
      <c r="W97" s="82" t="str">
        <f>IF(ISERROR(VLOOKUP($G97,[1]②順位速記!$N$1:$Q$65536,[1]②順位速記!$N$313-1,0)),"-",VLOOKUP($G97,[1]②順位速記!$N$1:$Q$65536,[1]②順位速記!$N$313-1,0))</f>
        <v>-</v>
      </c>
      <c r="X97" s="83">
        <f t="shared" si="4"/>
        <v>658</v>
      </c>
      <c r="Y97" s="84">
        <f t="shared" si="5"/>
        <v>193</v>
      </c>
      <c r="Z97" s="85">
        <f t="shared" si="6"/>
        <v>465</v>
      </c>
      <c r="AA97" s="66"/>
      <c r="AB97" s="66"/>
      <c r="AC97" s="66"/>
      <c r="AD97" s="86">
        <f t="shared" si="7"/>
        <v>0</v>
      </c>
      <c r="AE97" s="87"/>
      <c r="AF97" s="92"/>
      <c r="AH97" s="7"/>
      <c r="AI97" s="7"/>
      <c r="AJ97" s="7"/>
    </row>
    <row r="98" spans="1:36" ht="18.75" customHeight="1">
      <c r="A98" s="47" t="s">
        <v>222</v>
      </c>
      <c r="B98" s="47"/>
      <c r="C98" s="48">
        <v>105</v>
      </c>
      <c r="D98" s="109" t="s">
        <v>214</v>
      </c>
      <c r="E98" s="71" t="str">
        <f>VLOOKUP($H98,[1]①レジスト!$E$1:$P$65536,3,0)</f>
        <v>男</v>
      </c>
      <c r="F98" s="72"/>
      <c r="G98" s="73" t="str">
        <f>VLOOKUP($H98,[1]①レジスト!$E$1:$K$65536,7,0)</f>
        <v>19-1</v>
      </c>
      <c r="H98" s="53" t="s">
        <v>223</v>
      </c>
      <c r="I98" s="91" t="str">
        <f>VLOOKUP($H98,[1]①レジスト!$E$1:$P$65536,6,0)</f>
        <v>滋賀大学</v>
      </c>
      <c r="J98" s="76">
        <f>IF(ISERROR(VLOOKUP($G98,[1]②順位速記!$B$1:$Q$65536,[1]②順位速記!$B$313,0)),"-",VLOOKUP($G98,[1]②順位速記!$B$1:$Q$65536,[1]②順位速記!$B$313,0))</f>
        <v>77</v>
      </c>
      <c r="K98" s="77">
        <f>IF(ISERROR(VLOOKUP($G98,[1]②順位速記!$B$1:$Q$65536,[1]②順位速記!$B$313-1,0)),"-",VLOOKUP($G98,[1]②順位速記!$B$1:$Q$65536,[1]②順位速記!$B$313-1,0))</f>
        <v>77</v>
      </c>
      <c r="L98" s="78" t="str">
        <f>IF(ISERROR(VLOOKUP($G98,[1]②順位速記!$D$1:$Q$65536,[1]②順位速記!$D$313,0)),"-",VLOOKUP($G98,[1]②順位速記!$D$1:$Q$65536,[1]②順位速記!$D$313,0))</f>
        <v>RET</v>
      </c>
      <c r="M98" s="79">
        <f>IF(ISERROR(VLOOKUP($G98,[1]②順位速記!$D$1:$Q$65536,[1]②順位速記!$D$313-1,0)),"-",VLOOKUP($G98,[1]②順位速記!$D$1:$Q$65536,[1]②順位速記!$D$313-1,0))</f>
        <v>193</v>
      </c>
      <c r="N98" s="80">
        <f>IF(ISERROR(VLOOKUP($G98,[1]②順位速記!$F$1:$Q$65536,[1]②順位速記!$F$313,0)),"-",VLOOKUP($G98,[1]②順位速記!$F$1:$Q$65536,[1]②順位速記!$F$313,0))</f>
        <v>131</v>
      </c>
      <c r="O98" s="77">
        <f>IF(ISERROR(VLOOKUP($G98,[1]②順位速記!$F$1:$Q$65536,[1]②順位速記!$F$313-1,0)),"-",VLOOKUP($G98,[1]②順位速記!$F$1:$Q$65536,[1]②順位速記!$F$313-1,0))</f>
        <v>131</v>
      </c>
      <c r="P98" s="78">
        <f>IF(ISERROR(VLOOKUP($G98,[1]②順位速記!$H$1:$Q$65536,[1]②順位速記!$H$313,0)),"-",VLOOKUP($G98,[1]②順位速記!$H$1:$Q$65536,[1]②順位速記!$H$313,0))</f>
        <v>104</v>
      </c>
      <c r="Q98" s="79">
        <f>IF(ISERROR(VLOOKUP($G98,[1]②順位速記!$H$1:$Q$65536,[1]②順位速記!$H$313-1,0)),"-",VLOOKUP($G98,[1]②順位速記!$H$1:$Q$65536,[1]②順位速記!$H$313-1,0))</f>
        <v>104</v>
      </c>
      <c r="R98" s="80">
        <f>IF(ISERROR(VLOOKUP($G98,[1]②順位速記!$J$1:$Q$65536,[1]②順位速記!$J$313,0)),"-",VLOOKUP($G98,[1]②順位速記!$J$1:$Q$65536,[1]②順位速記!$J$313,0))</f>
        <v>64</v>
      </c>
      <c r="S98" s="81">
        <f>IF(ISERROR(VLOOKUP($G98,[1]②順位速記!$J$1:$Q$65536,[1]②順位速記!$J$313-1,0)),"-",VLOOKUP($G98,[1]②順位速記!$J$1:$Q$65536,[1]②順位速記!$J$313-1,0))</f>
        <v>64</v>
      </c>
      <c r="T98" s="80">
        <f>IF(ISERROR(VLOOKUP($G98,[1]②順位速記!$L$1:$Q$65536,[1]②順位速記!$L$313,0)),"-",VLOOKUP($G98,[1]②順位速記!$L$1:$Q$65536,[1]②順位速記!$L$313,0))</f>
        <v>97</v>
      </c>
      <c r="U98" s="81">
        <f>IF(ISERROR(VLOOKUP($G98,[1]②順位速記!$L$1:$Q$65536,[1]②順位速記!$L$313-1,0)),"-",VLOOKUP($G98,[1]②順位速記!$L$1:$Q$65536,[1]②順位速記!$L$313-1,0))</f>
        <v>97</v>
      </c>
      <c r="V98" s="78" t="str">
        <f>IF(ISERROR(VLOOKUP($G98,[1]②順位速記!$N$1:$Q$65536,[1]②順位速記!$N$313,0)),"-",VLOOKUP($G98,[1]②順位速記!$N$1:$Q$65536,[1]②順位速記!$N$313,0))</f>
        <v>-</v>
      </c>
      <c r="W98" s="82" t="str">
        <f>IF(ISERROR(VLOOKUP($G98,[1]②順位速記!$N$1:$Q$65536,[1]②順位速記!$N$313-1,0)),"-",VLOOKUP($G98,[1]②順位速記!$N$1:$Q$65536,[1]②順位速記!$N$313-1,0))</f>
        <v>-</v>
      </c>
      <c r="X98" s="83">
        <f t="shared" si="4"/>
        <v>666</v>
      </c>
      <c r="Y98" s="84">
        <f t="shared" si="5"/>
        <v>193</v>
      </c>
      <c r="Z98" s="85">
        <f t="shared" si="6"/>
        <v>473</v>
      </c>
      <c r="AA98" s="66"/>
      <c r="AB98" s="66"/>
      <c r="AC98" s="66"/>
      <c r="AD98" s="86">
        <f t="shared" si="7"/>
        <v>0</v>
      </c>
      <c r="AE98" s="87"/>
      <c r="AF98" s="92"/>
      <c r="AH98" s="7"/>
      <c r="AI98" s="7"/>
      <c r="AJ98" s="7"/>
    </row>
    <row r="99" spans="1:36" ht="18.75" customHeight="1">
      <c r="A99" s="47" t="s">
        <v>224</v>
      </c>
      <c r="B99" s="47"/>
      <c r="C99" s="70">
        <v>115</v>
      </c>
      <c r="D99" s="108" t="s">
        <v>77</v>
      </c>
      <c r="E99" s="71" t="str">
        <f>VLOOKUP($H99,[1]①レジスト!$E$1:$P$65536,3,0)</f>
        <v>男</v>
      </c>
      <c r="F99" s="72"/>
      <c r="G99" s="73" t="str">
        <f>VLOOKUP($H99,[1]①レジスト!$E$1:$K$65536,7,0)</f>
        <v>52-1</v>
      </c>
      <c r="H99" s="74" t="s">
        <v>225</v>
      </c>
      <c r="I99" s="91" t="str">
        <f>VLOOKUP($H99,[1]①レジスト!$E$1:$P$65536,6,0)</f>
        <v>琉球大学</v>
      </c>
      <c r="J99" s="76">
        <f>IF(ISERROR(VLOOKUP($G99,[1]②順位速記!$B$1:$Q$65536,[1]②順位速記!$B$313,0)),"-",VLOOKUP($G99,[1]②順位速記!$B$1:$Q$65536,[1]②順位速記!$B$313,0))</f>
        <v>124</v>
      </c>
      <c r="K99" s="77">
        <f>IF(ISERROR(VLOOKUP($G99,[1]②順位速記!$B$1:$Q$65536,[1]②順位速記!$B$313-1,0)),"-",VLOOKUP($G99,[1]②順位速記!$B$1:$Q$65536,[1]②順位速記!$B$313-1,0))</f>
        <v>124</v>
      </c>
      <c r="L99" s="78">
        <f>IF(ISERROR(VLOOKUP($G99,[1]②順位速記!$D$1:$Q$65536,[1]②順位速記!$D$313,0)),"-",VLOOKUP($G99,[1]②順位速記!$D$1:$Q$65536,[1]②順位速記!$D$313,0))</f>
        <v>111</v>
      </c>
      <c r="M99" s="79">
        <f>IF(ISERROR(VLOOKUP($G99,[1]②順位速記!$D$1:$Q$65536,[1]②順位速記!$D$313-1,0)),"-",VLOOKUP($G99,[1]②順位速記!$D$1:$Q$65536,[1]②順位速記!$D$313-1,0))</f>
        <v>111</v>
      </c>
      <c r="N99" s="80">
        <f>IF(ISERROR(VLOOKUP($G99,[1]②順位速記!$F$1:$Q$65536,[1]②順位速記!$F$313,0)),"-",VLOOKUP($G99,[1]②順位速記!$F$1:$Q$65536,[1]②順位速記!$F$313,0))</f>
        <v>100</v>
      </c>
      <c r="O99" s="77">
        <f>IF(ISERROR(VLOOKUP($G99,[1]②順位速記!$F$1:$Q$65536,[1]②順位速記!$F$313-1,0)),"-",VLOOKUP($G99,[1]②順位速記!$F$1:$Q$65536,[1]②順位速記!$F$313-1,0))</f>
        <v>100</v>
      </c>
      <c r="P99" s="78">
        <f>IF(ISERROR(VLOOKUP($G99,[1]②順位速記!$H$1:$Q$65536,[1]②順位速記!$H$313,0)),"-",VLOOKUP($G99,[1]②順位速記!$H$1:$Q$65536,[1]②順位速記!$H$313,0))</f>
        <v>83</v>
      </c>
      <c r="Q99" s="79">
        <f>IF(ISERROR(VLOOKUP($G99,[1]②順位速記!$H$1:$Q$65536,[1]②順位速記!$H$313-1,0)),"-",VLOOKUP($G99,[1]②順位速記!$H$1:$Q$65536,[1]②順位速記!$H$313-1,0))</f>
        <v>83</v>
      </c>
      <c r="R99" s="80">
        <f>IF(ISERROR(VLOOKUP($G99,[1]②順位速記!$J$1:$Q$65536,[1]②順位速記!$J$313,0)),"-",VLOOKUP($G99,[1]②順位速記!$J$1:$Q$65536,[1]②順位速記!$J$313,0))</f>
        <v>120</v>
      </c>
      <c r="S99" s="81">
        <f>IF(ISERROR(VLOOKUP($G99,[1]②順位速記!$J$1:$Q$65536,[1]②順位速記!$J$313-1,0)),"-",VLOOKUP($G99,[1]②順位速記!$J$1:$Q$65536,[1]②順位速記!$J$313-1,0))</f>
        <v>120</v>
      </c>
      <c r="T99" s="80">
        <f>IF(ISERROR(VLOOKUP($G99,[1]②順位速記!$L$1:$Q$65536,[1]②順位速記!$L$313,0)),"-",VLOOKUP($G99,[1]②順位速記!$L$1:$Q$65536,[1]②順位速記!$L$313,0))</f>
        <v>64</v>
      </c>
      <c r="U99" s="81">
        <f>IF(ISERROR(VLOOKUP($G99,[1]②順位速記!$L$1:$Q$65536,[1]②順位速記!$L$313-1,0)),"-",VLOOKUP($G99,[1]②順位速記!$L$1:$Q$65536,[1]②順位速記!$L$313-1,0))</f>
        <v>64</v>
      </c>
      <c r="V99" s="78" t="str">
        <f>IF(ISERROR(VLOOKUP($G99,[1]②順位速記!$N$1:$Q$65536,[1]②順位速記!$N$313,0)),"-",VLOOKUP($G99,[1]②順位速記!$N$1:$Q$65536,[1]②順位速記!$N$313,0))</f>
        <v>-</v>
      </c>
      <c r="W99" s="82" t="str">
        <f>IF(ISERROR(VLOOKUP($G99,[1]②順位速記!$N$1:$Q$65536,[1]②順位速記!$N$313-1,0)),"-",VLOOKUP($G99,[1]②順位速記!$N$1:$Q$65536,[1]②順位速記!$N$313-1,0))</f>
        <v>-</v>
      </c>
      <c r="X99" s="83">
        <f t="shared" si="4"/>
        <v>602</v>
      </c>
      <c r="Y99" s="84">
        <f t="shared" si="5"/>
        <v>124</v>
      </c>
      <c r="Z99" s="85">
        <f t="shared" si="6"/>
        <v>478</v>
      </c>
      <c r="AA99" s="66"/>
      <c r="AB99" s="66"/>
      <c r="AC99" s="66"/>
      <c r="AD99" s="86">
        <f t="shared" si="7"/>
        <v>0</v>
      </c>
      <c r="AE99" s="87"/>
      <c r="AF99" s="92"/>
      <c r="AH99" s="7"/>
      <c r="AI99" s="7"/>
      <c r="AJ99" s="7"/>
    </row>
    <row r="100" spans="1:36" ht="18.75" customHeight="1" thickBot="1">
      <c r="A100" s="47" t="s">
        <v>226</v>
      </c>
      <c r="B100" s="47"/>
      <c r="C100" s="70">
        <v>83</v>
      </c>
      <c r="D100" s="108" t="s">
        <v>77</v>
      </c>
      <c r="E100" s="71" t="str">
        <f>VLOOKUP($H100,[1]①レジスト!$E$1:$P$65536,3,0)</f>
        <v>男</v>
      </c>
      <c r="F100" s="72"/>
      <c r="G100" s="73" t="str">
        <f>VLOOKUP($H100,[1]①レジスト!$E$1:$K$65536,7,0)</f>
        <v>35-19</v>
      </c>
      <c r="H100" s="74" t="s">
        <v>227</v>
      </c>
      <c r="I100" s="75" t="str">
        <f>VLOOKUP($H100,[1]①レジスト!$E$1:$P$65536,6,0)</f>
        <v>同志社大学</v>
      </c>
      <c r="J100" s="76">
        <f>IF(ISERROR(VLOOKUP($G100,[1]②順位速記!$B$1:$Q$65536,[1]②順位速記!$B$313,0)),"-",VLOOKUP($G100,[1]②順位速記!$B$1:$Q$65536,[1]②順位速記!$B$313,0))</f>
        <v>71</v>
      </c>
      <c r="K100" s="77">
        <f>IF(ISERROR(VLOOKUP($G100,[1]②順位速記!$B$1:$Q$65536,[1]②順位速記!$B$313-1,0)),"-",VLOOKUP($G100,[1]②順位速記!$B$1:$Q$65536,[1]②順位速記!$B$313-1,0))</f>
        <v>71</v>
      </c>
      <c r="L100" s="78">
        <f>IF(ISERROR(VLOOKUP($G100,[1]②順位速記!$D$1:$Q$65536,[1]②順位速記!$D$313,0)),"-",VLOOKUP($G100,[1]②順位速記!$D$1:$Q$65536,[1]②順位速記!$D$313,0))</f>
        <v>89</v>
      </c>
      <c r="M100" s="79">
        <f>IF(ISERROR(VLOOKUP($G100,[1]②順位速記!$D$1:$Q$65536,[1]②順位速記!$D$313-1,0)),"-",VLOOKUP($G100,[1]②順位速記!$D$1:$Q$65536,[1]②順位速記!$D$313-1,0))</f>
        <v>89</v>
      </c>
      <c r="N100" s="80">
        <f>IF(ISERROR(VLOOKUP($G100,[1]②順位速記!$F$1:$Q$65536,[1]②順位速記!$F$313,0)),"-",VLOOKUP($G100,[1]②順位速記!$F$1:$Q$65536,[1]②順位速記!$F$313,0))</f>
        <v>163</v>
      </c>
      <c r="O100" s="77">
        <f>IF(ISERROR(VLOOKUP($G100,[1]②順位速記!$F$1:$Q$65536,[1]②順位速記!$F$313-1,0)),"-",VLOOKUP($G100,[1]②順位速記!$F$1:$Q$65536,[1]②順位速記!$F$313-1,0))</f>
        <v>163</v>
      </c>
      <c r="P100" s="78">
        <f>IF(ISERROR(VLOOKUP($G100,[1]②順位速記!$H$1:$Q$65536,[1]②順位速記!$H$313,0)),"-",VLOOKUP($G100,[1]②順位速記!$H$1:$Q$65536,[1]②順位速記!$H$313,0))</f>
        <v>58</v>
      </c>
      <c r="Q100" s="79">
        <f>IF(ISERROR(VLOOKUP($G100,[1]②順位速記!$H$1:$Q$65536,[1]②順位速記!$H$313-1,0)),"-",VLOOKUP($G100,[1]②順位速記!$H$1:$Q$65536,[1]②順位速記!$H$313-1,0))</f>
        <v>58</v>
      </c>
      <c r="R100" s="80">
        <f>IF(ISERROR(VLOOKUP($G100,[1]②順位速記!$J$1:$Q$65536,[1]②順位速記!$J$313,0)),"-",VLOOKUP($G100,[1]②順位速記!$J$1:$Q$65536,[1]②順位速記!$J$313,0))</f>
        <v>97</v>
      </c>
      <c r="S100" s="81">
        <f>IF(ISERROR(VLOOKUP($G100,[1]②順位速記!$J$1:$Q$65536,[1]②順位速記!$J$313-1,0)),"-",VLOOKUP($G100,[1]②順位速記!$J$1:$Q$65536,[1]②順位速記!$J$313-1,0))</f>
        <v>97</v>
      </c>
      <c r="T100" s="80" t="str">
        <f>IF(ISERROR(VLOOKUP($G100,[1]②順位速記!$L$1:$Q$65536,[1]②順位速記!$L$313,0)),"-",VLOOKUP($G100,[1]②順位速記!$L$1:$Q$65536,[1]②順位速記!$L$313,0))</f>
        <v>BFD</v>
      </c>
      <c r="U100" s="81">
        <f>IF(ISERROR(VLOOKUP($G100,[1]②順位速記!$L$1:$Q$65536,[1]②順位速記!$L$313-1,0)),"-",VLOOKUP($G100,[1]②順位速記!$L$1:$Q$65536,[1]②順位速記!$L$313-1,0))</f>
        <v>193</v>
      </c>
      <c r="V100" s="78" t="str">
        <f>IF(ISERROR(VLOOKUP($G100,[1]②順位速記!$N$1:$Q$65536,[1]②順位速記!$N$313,0)),"-",VLOOKUP($G100,[1]②順位速記!$N$1:$Q$65536,[1]②順位速記!$N$313,0))</f>
        <v>-</v>
      </c>
      <c r="W100" s="82" t="str">
        <f>IF(ISERROR(VLOOKUP($G100,[1]②順位速記!$N$1:$Q$65536,[1]②順位速記!$N$313-1,0)),"-",VLOOKUP($G100,[1]②順位速記!$N$1:$Q$65536,[1]②順位速記!$N$313-1,0))</f>
        <v>-</v>
      </c>
      <c r="X100" s="83">
        <f t="shared" si="4"/>
        <v>671</v>
      </c>
      <c r="Y100" s="84">
        <f t="shared" si="5"/>
        <v>193</v>
      </c>
      <c r="Z100" s="85">
        <f t="shared" si="6"/>
        <v>478</v>
      </c>
      <c r="AA100" s="66"/>
      <c r="AB100" s="66"/>
      <c r="AC100" s="66"/>
      <c r="AD100" s="86">
        <f t="shared" si="7"/>
        <v>0</v>
      </c>
      <c r="AE100" s="87"/>
      <c r="AF100" s="88"/>
      <c r="AH100" s="7"/>
      <c r="AI100" s="7"/>
      <c r="AJ100" s="7"/>
    </row>
    <row r="101" spans="1:36" ht="18.75" customHeight="1">
      <c r="A101" s="47" t="s">
        <v>228</v>
      </c>
      <c r="B101" s="47"/>
      <c r="C101" s="48">
        <v>100</v>
      </c>
      <c r="D101" s="108" t="s">
        <v>77</v>
      </c>
      <c r="E101" s="71" t="str">
        <f>VLOOKUP($H101,[1]①レジスト!$E$1:$P$65536,3,0)</f>
        <v>男</v>
      </c>
      <c r="F101" s="72"/>
      <c r="G101" s="73" t="str">
        <f>VLOOKUP($H101,[1]①レジスト!$E$1:$K$65536,7,0)</f>
        <v>87-4</v>
      </c>
      <c r="H101" s="118" t="s">
        <v>229</v>
      </c>
      <c r="I101" s="91" t="str">
        <f>VLOOKUP($H101,[1]①レジスト!$E$1:$P$65536,6,0)</f>
        <v>大阪大学</v>
      </c>
      <c r="J101" s="76">
        <f>IF(ISERROR(VLOOKUP($G101,[1]②順位速記!$B$1:$Q$65536,[1]②順位速記!$B$313,0)),"-",VLOOKUP($G101,[1]②順位速記!$B$1:$Q$65536,[1]②順位速記!$B$313,0))</f>
        <v>111</v>
      </c>
      <c r="K101" s="77">
        <f>IF(ISERROR(VLOOKUP($G101,[1]②順位速記!$B$1:$Q$65536,[1]②順位速記!$B$313-1,0)),"-",VLOOKUP($G101,[1]②順位速記!$B$1:$Q$65536,[1]②順位速記!$B$313-1,0))</f>
        <v>111</v>
      </c>
      <c r="L101" s="78">
        <f>IF(ISERROR(VLOOKUP($G101,[1]②順位速記!$D$1:$Q$65536,[1]②順位速記!$D$313,0)),"-",VLOOKUP($G101,[1]②順位速記!$D$1:$Q$65536,[1]②順位速記!$D$313,0))</f>
        <v>100</v>
      </c>
      <c r="M101" s="79">
        <f>IF(ISERROR(VLOOKUP($G101,[1]②順位速記!$D$1:$Q$65536,[1]②順位速記!$D$313-1,0)),"-",VLOOKUP($G101,[1]②順位速記!$D$1:$Q$65536,[1]②順位速記!$D$313-1,0))</f>
        <v>100</v>
      </c>
      <c r="N101" s="80">
        <f>IF(ISERROR(VLOOKUP($G101,[1]②順位速記!$F$1:$Q$65536,[1]②順位速記!$F$313,0)),"-",VLOOKUP($G101,[1]②順位速記!$F$1:$Q$65536,[1]②順位速記!$F$313,0))</f>
        <v>65</v>
      </c>
      <c r="O101" s="77">
        <f>IF(ISERROR(VLOOKUP($G101,[1]②順位速記!$F$1:$Q$65536,[1]②順位速記!$F$313-1,0)),"-",VLOOKUP($G101,[1]②順位速記!$F$1:$Q$65536,[1]②順位速記!$F$313-1,0))</f>
        <v>65</v>
      </c>
      <c r="P101" s="78">
        <f>IF(ISERROR(VLOOKUP($G101,[1]②順位速記!$H$1:$Q$65536,[1]②順位速記!$H$313,0)),"-",VLOOKUP($G101,[1]②順位速記!$H$1:$Q$65536,[1]②順位速記!$H$313,0))</f>
        <v>124</v>
      </c>
      <c r="Q101" s="79">
        <f>IF(ISERROR(VLOOKUP($G101,[1]②順位速記!$H$1:$Q$65536,[1]②順位速記!$H$313-1,0)),"-",VLOOKUP($G101,[1]②順位速記!$H$1:$Q$65536,[1]②順位速記!$H$313-1,0))</f>
        <v>124</v>
      </c>
      <c r="R101" s="80">
        <f>IF(ISERROR(VLOOKUP($G101,[1]②順位速記!$J$1:$Q$65536,[1]②順位速記!$J$313,0)),"-",VLOOKUP($G101,[1]②順位速記!$J$1:$Q$65536,[1]②順位速記!$J$313,0))</f>
        <v>83</v>
      </c>
      <c r="S101" s="81">
        <f>IF(ISERROR(VLOOKUP($G101,[1]②順位速記!$J$1:$Q$65536,[1]②順位速記!$J$313-1,0)),"-",VLOOKUP($G101,[1]②順位速記!$J$1:$Q$65536,[1]②順位速記!$J$313-1,0))</f>
        <v>83</v>
      </c>
      <c r="T101" s="80">
        <f>IF(ISERROR(VLOOKUP($G101,[1]②順位速記!$L$1:$Q$65536,[1]②順位速記!$L$313,0)),"-",VLOOKUP($G101,[1]②順位速記!$L$1:$Q$65536,[1]②順位速記!$L$313,0))</f>
        <v>123</v>
      </c>
      <c r="U101" s="81">
        <f>IF(ISERROR(VLOOKUP($G101,[1]②順位速記!$L$1:$Q$65536,[1]②順位速記!$L$313-1,0)),"-",VLOOKUP($G101,[1]②順位速記!$L$1:$Q$65536,[1]②順位速記!$L$313-1,0))</f>
        <v>123</v>
      </c>
      <c r="V101" s="78" t="str">
        <f>IF(ISERROR(VLOOKUP($G101,[1]②順位速記!$N$1:$Q$65536,[1]②順位速記!$N$313,0)),"-",VLOOKUP($G101,[1]②順位速記!$N$1:$Q$65536,[1]②順位速記!$N$313,0))</f>
        <v>-</v>
      </c>
      <c r="W101" s="82" t="str">
        <f>IF(ISERROR(VLOOKUP($G101,[1]②順位速記!$N$1:$Q$65536,[1]②順位速記!$N$313-1,0)),"-",VLOOKUP($G101,[1]②順位速記!$N$1:$Q$65536,[1]②順位速記!$N$313-1,0))</f>
        <v>-</v>
      </c>
      <c r="X101" s="83">
        <f t="shared" si="4"/>
        <v>606</v>
      </c>
      <c r="Y101" s="84">
        <f t="shared" si="5"/>
        <v>124</v>
      </c>
      <c r="Z101" s="85">
        <f t="shared" si="6"/>
        <v>482</v>
      </c>
      <c r="AA101" s="66"/>
      <c r="AB101" s="66"/>
      <c r="AC101" s="66"/>
      <c r="AD101" s="86">
        <f t="shared" si="7"/>
        <v>0</v>
      </c>
      <c r="AE101" s="87"/>
      <c r="AF101" s="88"/>
      <c r="AH101" s="7"/>
      <c r="AI101" s="7"/>
      <c r="AJ101" s="7"/>
    </row>
    <row r="102" spans="1:36" ht="18.75" customHeight="1">
      <c r="A102" s="47" t="s">
        <v>230</v>
      </c>
      <c r="B102" s="47"/>
      <c r="C102" s="70">
        <v>108</v>
      </c>
      <c r="D102" s="108" t="s">
        <v>77</v>
      </c>
      <c r="E102" s="71" t="str">
        <f>VLOOKUP($H102,[1]①レジスト!$E$1:$P$65536,3,0)</f>
        <v>男</v>
      </c>
      <c r="F102" s="72"/>
      <c r="G102" s="73" t="str">
        <f>VLOOKUP($H102,[1]①レジスト!$E$1:$K$65536,7,0)</f>
        <v>11-14</v>
      </c>
      <c r="H102" s="115" t="s">
        <v>231</v>
      </c>
      <c r="I102" s="75" t="str">
        <f>VLOOKUP($H102,[1]①レジスト!$E$1:$P$65536,6,0)</f>
        <v>関東学院大学</v>
      </c>
      <c r="J102" s="76">
        <f>IF(ISERROR(VLOOKUP($G102,[1]②順位速記!$B$1:$Q$65536,[1]②順位速記!$B$313,0)),"-",VLOOKUP($G102,[1]②順位速記!$B$1:$Q$65536,[1]②順位速記!$B$313,0))</f>
        <v>107</v>
      </c>
      <c r="K102" s="77">
        <f>IF(ISERROR(VLOOKUP($G102,[1]②順位速記!$B$1:$Q$65536,[1]②順位速記!$B$313-1,0)),"-",VLOOKUP($G102,[1]②順位速記!$B$1:$Q$65536,[1]②順位速記!$B$313-1,0))</f>
        <v>107</v>
      </c>
      <c r="L102" s="78">
        <f>IF(ISERROR(VLOOKUP($G102,[1]②順位速記!$D$1:$Q$65536,[1]②順位速記!$D$313,0)),"-",VLOOKUP($G102,[1]②順位速記!$D$1:$Q$65536,[1]②順位速記!$D$313,0))</f>
        <v>104</v>
      </c>
      <c r="M102" s="79">
        <f>IF(ISERROR(VLOOKUP($G102,[1]②順位速記!$D$1:$Q$65536,[1]②順位速記!$D$313-1,0)),"-",VLOOKUP($G102,[1]②順位速記!$D$1:$Q$65536,[1]②順位速記!$D$313-1,0))</f>
        <v>104</v>
      </c>
      <c r="N102" s="80">
        <f>IF(ISERROR(VLOOKUP($G102,[1]②順位速記!$F$1:$Q$65536,[1]②順位速記!$F$313,0)),"-",VLOOKUP($G102,[1]②順位速記!$F$1:$Q$65536,[1]②順位速記!$F$313,0))</f>
        <v>69</v>
      </c>
      <c r="O102" s="77">
        <f>IF(ISERROR(VLOOKUP($G102,[1]②順位速記!$F$1:$Q$65536,[1]②順位速記!$F$313-1,0)),"-",VLOOKUP($G102,[1]②順位速記!$F$1:$Q$65536,[1]②順位速記!$F$313-1,0))</f>
        <v>69</v>
      </c>
      <c r="P102" s="78">
        <f>IF(ISERROR(VLOOKUP($G102,[1]②順位速記!$H$1:$Q$65536,[1]②順位速記!$H$313,0)),"-",VLOOKUP($G102,[1]②順位速記!$H$1:$Q$65536,[1]②順位速記!$H$313,0))</f>
        <v>107</v>
      </c>
      <c r="Q102" s="79">
        <f>IF(ISERROR(VLOOKUP($G102,[1]②順位速記!$H$1:$Q$65536,[1]②順位速記!$H$313-1,0)),"-",VLOOKUP($G102,[1]②順位速記!$H$1:$Q$65536,[1]②順位速記!$H$313-1,0))</f>
        <v>107</v>
      </c>
      <c r="R102" s="80">
        <f>IF(ISERROR(VLOOKUP($G102,[1]②順位速記!$J$1:$Q$65536,[1]②順位速記!$J$313,0)),"-",VLOOKUP($G102,[1]②順位速記!$J$1:$Q$65536,[1]②順位速記!$J$313,0))</f>
        <v>117</v>
      </c>
      <c r="S102" s="81">
        <f>IF(ISERROR(VLOOKUP($G102,[1]②順位速記!$J$1:$Q$65536,[1]②順位速記!$J$313-1,0)),"-",VLOOKUP($G102,[1]②順位速記!$J$1:$Q$65536,[1]②順位速記!$J$313-1,0))</f>
        <v>117</v>
      </c>
      <c r="T102" s="80">
        <f>IF(ISERROR(VLOOKUP($G102,[1]②順位速記!$L$1:$Q$65536,[1]②順位速記!$L$313,0)),"-",VLOOKUP($G102,[1]②順位速記!$L$1:$Q$65536,[1]②順位速記!$L$313,0))</f>
        <v>104</v>
      </c>
      <c r="U102" s="81">
        <f>IF(ISERROR(VLOOKUP($G102,[1]②順位速記!$L$1:$Q$65536,[1]②順位速記!$L$313-1,0)),"-",VLOOKUP($G102,[1]②順位速記!$L$1:$Q$65536,[1]②順位速記!$L$313-1,0))</f>
        <v>104</v>
      </c>
      <c r="V102" s="78" t="str">
        <f>IF(ISERROR(VLOOKUP($G102,[1]②順位速記!$N$1:$Q$65536,[1]②順位速記!$N$313,0)),"-",VLOOKUP($G102,[1]②順位速記!$N$1:$Q$65536,[1]②順位速記!$N$313,0))</f>
        <v>-</v>
      </c>
      <c r="W102" s="82" t="str">
        <f>IF(ISERROR(VLOOKUP($G102,[1]②順位速記!$N$1:$Q$65536,[1]②順位速記!$N$313-1,0)),"-",VLOOKUP($G102,[1]②順位速記!$N$1:$Q$65536,[1]②順位速記!$N$313-1,0))</f>
        <v>-</v>
      </c>
      <c r="X102" s="83">
        <f t="shared" si="4"/>
        <v>608</v>
      </c>
      <c r="Y102" s="84">
        <f t="shared" si="5"/>
        <v>117</v>
      </c>
      <c r="Z102" s="85">
        <f t="shared" si="6"/>
        <v>491</v>
      </c>
      <c r="AA102" s="66"/>
      <c r="AB102" s="66"/>
      <c r="AC102" s="66"/>
      <c r="AD102" s="86">
        <f t="shared" si="7"/>
        <v>0</v>
      </c>
      <c r="AE102" s="87"/>
      <c r="AF102" s="88"/>
      <c r="AH102" s="7"/>
      <c r="AI102" s="7"/>
      <c r="AJ102" s="7"/>
    </row>
    <row r="103" spans="1:36" ht="18.75" customHeight="1" thickBot="1">
      <c r="A103" s="47" t="s">
        <v>232</v>
      </c>
      <c r="B103" s="47"/>
      <c r="C103" s="70">
        <v>112</v>
      </c>
      <c r="D103" s="108" t="s">
        <v>77</v>
      </c>
      <c r="E103" s="71" t="str">
        <f>VLOOKUP($H103,[1]①レジスト!$E$1:$P$65536,3,0)</f>
        <v>男</v>
      </c>
      <c r="F103" s="72"/>
      <c r="G103" s="73" t="str">
        <f>VLOOKUP($H103,[1]①レジスト!$E$1:$K$65536,7,0)</f>
        <v>17-3</v>
      </c>
      <c r="H103" s="100" t="s">
        <v>233</v>
      </c>
      <c r="I103" s="75" t="str">
        <f>VLOOKUP($H103,[1]①レジスト!$E$1:$P$65536,6,0)</f>
        <v>神戸大学</v>
      </c>
      <c r="J103" s="76">
        <f>IF(ISERROR(VLOOKUP($G103,[1]②順位速記!$B$1:$Q$65536,[1]②順位速記!$B$313,0)),"-",VLOOKUP($G103,[1]②順位速記!$B$1:$Q$65536,[1]②順位速記!$B$313,0))</f>
        <v>140</v>
      </c>
      <c r="K103" s="77">
        <f>IF(ISERROR(VLOOKUP($G103,[1]②順位速記!$B$1:$Q$65536,[1]②順位速記!$B$313-1,0)),"-",VLOOKUP($G103,[1]②順位速記!$B$1:$Q$65536,[1]②順位速記!$B$313-1,0))</f>
        <v>140</v>
      </c>
      <c r="L103" s="78">
        <f>IF(ISERROR(VLOOKUP($G103,[1]②順位速記!$D$1:$Q$65536,[1]②順位速記!$D$313,0)),"-",VLOOKUP($G103,[1]②順位速記!$D$1:$Q$65536,[1]②順位速記!$D$313,0))</f>
        <v>103</v>
      </c>
      <c r="M103" s="79">
        <f>IF(ISERROR(VLOOKUP($G103,[1]②順位速記!$D$1:$Q$65536,[1]②順位速記!$D$313-1,0)),"-",VLOOKUP($G103,[1]②順位速記!$D$1:$Q$65536,[1]②順位速記!$D$313-1,0))</f>
        <v>103</v>
      </c>
      <c r="N103" s="80">
        <f>IF(ISERROR(VLOOKUP($G103,[1]②順位速記!$F$1:$Q$65536,[1]②順位速記!$F$313,0)),"-",VLOOKUP($G103,[1]②順位速記!$F$1:$Q$65536,[1]②順位速記!$F$313,0))</f>
        <v>96</v>
      </c>
      <c r="O103" s="77">
        <f>IF(ISERROR(VLOOKUP($G103,[1]②順位速記!$F$1:$Q$65536,[1]②順位速記!$F$313-1,0)),"-",VLOOKUP($G103,[1]②順位速記!$F$1:$Q$65536,[1]②順位速記!$F$313-1,0))</f>
        <v>96</v>
      </c>
      <c r="P103" s="78">
        <f>IF(ISERROR(VLOOKUP($G103,[1]②順位速記!$H$1:$Q$65536,[1]②順位速記!$H$313,0)),"-",VLOOKUP($G103,[1]②順位速記!$H$1:$Q$65536,[1]②順位速記!$H$313,0))</f>
        <v>133</v>
      </c>
      <c r="Q103" s="79">
        <f>IF(ISERROR(VLOOKUP($G103,[1]②順位速記!$H$1:$Q$65536,[1]②順位速記!$H$313-1,0)),"-",VLOOKUP($G103,[1]②順位速記!$H$1:$Q$65536,[1]②順位速記!$H$313-1,0))</f>
        <v>133</v>
      </c>
      <c r="R103" s="80">
        <f>IF(ISERROR(VLOOKUP($G103,[1]②順位速記!$J$1:$Q$65536,[1]②順位速記!$J$313,0)),"-",VLOOKUP($G103,[1]②順位速記!$J$1:$Q$65536,[1]②順位速記!$J$313,0))</f>
        <v>66</v>
      </c>
      <c r="S103" s="81">
        <f>IF(ISERROR(VLOOKUP($G103,[1]②順位速記!$J$1:$Q$65536,[1]②順位速記!$J$313-1,0)),"-",VLOOKUP($G103,[1]②順位速記!$J$1:$Q$65536,[1]②順位速記!$J$313-1,0))</f>
        <v>66</v>
      </c>
      <c r="T103" s="80">
        <f>IF(ISERROR(VLOOKUP($G103,[1]②順位速記!$L$1:$Q$65536,[1]②順位速記!$L$313,0)),"-",VLOOKUP($G103,[1]②順位速記!$L$1:$Q$65536,[1]②順位速記!$L$313,0))</f>
        <v>94</v>
      </c>
      <c r="U103" s="81">
        <f>IF(ISERROR(VLOOKUP($G103,[1]②順位速記!$L$1:$Q$65536,[1]②順位速記!$L$313-1,0)),"-",VLOOKUP($G103,[1]②順位速記!$L$1:$Q$65536,[1]②順位速記!$L$313-1,0))</f>
        <v>94</v>
      </c>
      <c r="V103" s="78" t="str">
        <f>IF(ISERROR(VLOOKUP($G103,[1]②順位速記!$N$1:$Q$65536,[1]②順位速記!$N$313,0)),"-",VLOOKUP($G103,[1]②順位速記!$N$1:$Q$65536,[1]②順位速記!$N$313,0))</f>
        <v>-</v>
      </c>
      <c r="W103" s="82" t="str">
        <f>IF(ISERROR(VLOOKUP($G103,[1]②順位速記!$N$1:$Q$65536,[1]②順位速記!$N$313-1,0)),"-",VLOOKUP($G103,[1]②順位速記!$N$1:$Q$65536,[1]②順位速記!$N$313-1,0))</f>
        <v>-</v>
      </c>
      <c r="X103" s="83">
        <f t="shared" si="4"/>
        <v>632</v>
      </c>
      <c r="Y103" s="84">
        <f t="shared" si="5"/>
        <v>140</v>
      </c>
      <c r="Z103" s="85">
        <f t="shared" si="6"/>
        <v>492</v>
      </c>
      <c r="AA103" s="66"/>
      <c r="AB103" s="66"/>
      <c r="AC103" s="66"/>
      <c r="AD103" s="86">
        <f t="shared" si="7"/>
        <v>0</v>
      </c>
      <c r="AE103" s="87"/>
      <c r="AF103" s="88"/>
      <c r="AH103" s="7"/>
      <c r="AI103" s="7"/>
      <c r="AJ103" s="7"/>
    </row>
    <row r="104" spans="1:36" ht="18.75" customHeight="1">
      <c r="A104" s="47" t="s">
        <v>234</v>
      </c>
      <c r="B104" s="47"/>
      <c r="C104" s="48">
        <v>113</v>
      </c>
      <c r="D104" s="108" t="s">
        <v>77</v>
      </c>
      <c r="E104" s="71" t="str">
        <f>VLOOKUP($H104,[1]①レジスト!$E$1:$P$65536,3,0)</f>
        <v>男</v>
      </c>
      <c r="F104" s="72"/>
      <c r="G104" s="73" t="str">
        <f>VLOOKUP($H104,[1]①レジスト!$E$1:$K$65536,7,0)</f>
        <v>46-6</v>
      </c>
      <c r="H104" s="100" t="s">
        <v>235</v>
      </c>
      <c r="I104" s="75" t="str">
        <f>VLOOKUP($H104,[1]①レジスト!$E$1:$P$65536,6,0)</f>
        <v>明治大学</v>
      </c>
      <c r="J104" s="76">
        <f>IF(ISERROR(VLOOKUP($G104,[1]②順位速記!$B$1:$Q$65536,[1]②順位速記!$B$313,0)),"-",VLOOKUP($G104,[1]②順位速記!$B$1:$Q$65536,[1]②順位速記!$B$313,0))</f>
        <v>148</v>
      </c>
      <c r="K104" s="77">
        <f>IF(ISERROR(VLOOKUP($G104,[1]②順位速記!$B$1:$Q$65536,[1]②順位速記!$B$313-1,0)),"-",VLOOKUP($G104,[1]②順位速記!$B$1:$Q$65536,[1]②順位速記!$B$313-1,0))</f>
        <v>148</v>
      </c>
      <c r="L104" s="78">
        <f>IF(ISERROR(VLOOKUP($G104,[1]②順位速記!$D$1:$Q$65536,[1]②順位速記!$D$313,0)),"-",VLOOKUP($G104,[1]②順位速記!$D$1:$Q$65536,[1]②順位速記!$D$313,0))</f>
        <v>129</v>
      </c>
      <c r="M104" s="79">
        <f>IF(ISERROR(VLOOKUP($G104,[1]②順位速記!$D$1:$Q$65536,[1]②順位速記!$D$313-1,0)),"-",VLOOKUP($G104,[1]②順位速記!$D$1:$Q$65536,[1]②順位速記!$D$313-1,0))</f>
        <v>129</v>
      </c>
      <c r="N104" s="80">
        <f>IF(ISERROR(VLOOKUP($G104,[1]②順位速記!$F$1:$Q$65536,[1]②順位速記!$F$313,0)),"-",VLOOKUP($G104,[1]②順位速記!$F$1:$Q$65536,[1]②順位速記!$F$313,0))</f>
        <v>85</v>
      </c>
      <c r="O104" s="77">
        <f>IF(ISERROR(VLOOKUP($G104,[1]②順位速記!$F$1:$Q$65536,[1]②順位速記!$F$313-1,0)),"-",VLOOKUP($G104,[1]②順位速記!$F$1:$Q$65536,[1]②順位速記!$F$313-1,0))</f>
        <v>85</v>
      </c>
      <c r="P104" s="78">
        <f>IF(ISERROR(VLOOKUP($G104,[1]②順位速記!$H$1:$Q$65536,[1]②順位速記!$H$313,0)),"-",VLOOKUP($G104,[1]②順位速記!$H$1:$Q$65536,[1]②順位速記!$H$313,0))</f>
        <v>49</v>
      </c>
      <c r="Q104" s="79">
        <f>IF(ISERROR(VLOOKUP($G104,[1]②順位速記!$H$1:$Q$65536,[1]②順位速記!$H$313-1,0)),"-",VLOOKUP($G104,[1]②順位速記!$H$1:$Q$65536,[1]②順位速記!$H$313-1,0))</f>
        <v>49</v>
      </c>
      <c r="R104" s="80" t="str">
        <f>IF(ISERROR(VLOOKUP($G104,[1]②順位速記!$J$1:$Q$65536,[1]②順位速記!$J$313,0)),"-",VLOOKUP($G104,[1]②順位速記!$J$1:$Q$65536,[1]②順位速記!$J$313,0))</f>
        <v>DNF</v>
      </c>
      <c r="S104" s="81">
        <f>IF(ISERROR(VLOOKUP($G104,[1]②順位速記!$J$1:$Q$65536,[1]②順位速記!$J$313-1,0)),"-",VLOOKUP($G104,[1]②順位速記!$J$1:$Q$65536,[1]②順位速記!$J$313-1,0))</f>
        <v>193</v>
      </c>
      <c r="T104" s="80">
        <f>IF(ISERROR(VLOOKUP($G104,[1]②順位速記!$L$1:$Q$65536,[1]②順位速記!$L$313,0)),"-",VLOOKUP($G104,[1]②順位速記!$L$1:$Q$65536,[1]②順位速記!$L$313,0))</f>
        <v>82</v>
      </c>
      <c r="U104" s="81">
        <f>IF(ISERROR(VLOOKUP($G104,[1]②順位速記!$L$1:$Q$65536,[1]②順位速記!$L$313-1,0)),"-",VLOOKUP($G104,[1]②順位速記!$L$1:$Q$65536,[1]②順位速記!$L$313-1,0))</f>
        <v>82</v>
      </c>
      <c r="V104" s="78" t="str">
        <f>IF(ISERROR(VLOOKUP($G104,[1]②順位速記!$N$1:$Q$65536,[1]②順位速記!$N$313,0)),"-",VLOOKUP($G104,[1]②順位速記!$N$1:$Q$65536,[1]②順位速記!$N$313,0))</f>
        <v>-</v>
      </c>
      <c r="W104" s="82" t="str">
        <f>IF(ISERROR(VLOOKUP($G104,[1]②順位速記!$N$1:$Q$65536,[1]②順位速記!$N$313-1,0)),"-",VLOOKUP($G104,[1]②順位速記!$N$1:$Q$65536,[1]②順位速記!$N$313-1,0))</f>
        <v>-</v>
      </c>
      <c r="X104" s="83">
        <f t="shared" si="4"/>
        <v>686</v>
      </c>
      <c r="Y104" s="84">
        <f t="shared" si="5"/>
        <v>193</v>
      </c>
      <c r="Z104" s="85">
        <f t="shared" si="6"/>
        <v>493</v>
      </c>
      <c r="AA104" s="66"/>
      <c r="AB104" s="66"/>
      <c r="AC104" s="66"/>
      <c r="AD104" s="86">
        <f t="shared" si="7"/>
        <v>0</v>
      </c>
      <c r="AE104" s="87"/>
      <c r="AF104" s="88"/>
      <c r="AH104" s="7"/>
      <c r="AI104" s="7"/>
      <c r="AJ104" s="7"/>
    </row>
    <row r="105" spans="1:36" ht="18.75" customHeight="1">
      <c r="A105" s="47" t="s">
        <v>236</v>
      </c>
      <c r="B105" s="47"/>
      <c r="C105" s="70">
        <v>119</v>
      </c>
      <c r="D105" s="110" t="s">
        <v>82</v>
      </c>
      <c r="E105" s="71" t="str">
        <f>VLOOKUP($H105,[1]①レジスト!$E$1:$P$65536,3,0)</f>
        <v>男</v>
      </c>
      <c r="F105" s="72"/>
      <c r="G105" s="73" t="str">
        <f>VLOOKUP($H105,[1]①レジスト!$E$1:$K$65536,7,0)</f>
        <v>46-8</v>
      </c>
      <c r="H105" s="74" t="s">
        <v>237</v>
      </c>
      <c r="I105" s="91" t="str">
        <f>VLOOKUP($H105,[1]①レジスト!$E$1:$P$65536,6,0)</f>
        <v>明治大学</v>
      </c>
      <c r="J105" s="76">
        <f>IF(ISERROR(VLOOKUP($G105,[1]②順位速記!$B$1:$Q$65536,[1]②順位速記!$B$313,0)),"-",VLOOKUP($G105,[1]②順位速記!$B$1:$Q$65536,[1]②順位速記!$B$313,0))</f>
        <v>118</v>
      </c>
      <c r="K105" s="77">
        <f>IF(ISERROR(VLOOKUP($G105,[1]②順位速記!$B$1:$Q$65536,[1]②順位速記!$B$313-1,0)),"-",VLOOKUP($G105,[1]②順位速記!$B$1:$Q$65536,[1]②順位速記!$B$313-1,0))</f>
        <v>118</v>
      </c>
      <c r="L105" s="78">
        <f>IF(ISERROR(VLOOKUP($G105,[1]②順位速記!$D$1:$Q$65536,[1]②順位速記!$D$313,0)),"-",VLOOKUP($G105,[1]②順位速記!$D$1:$Q$65536,[1]②順位速記!$D$313,0))</f>
        <v>110</v>
      </c>
      <c r="M105" s="79">
        <f>IF(ISERROR(VLOOKUP($G105,[1]②順位速記!$D$1:$Q$65536,[1]②順位速記!$D$313-1,0)),"-",VLOOKUP($G105,[1]②順位速記!$D$1:$Q$65536,[1]②順位速記!$D$313-1,0))</f>
        <v>110</v>
      </c>
      <c r="N105" s="80">
        <f>IF(ISERROR(VLOOKUP($G105,[1]②順位速記!$F$1:$Q$65536,[1]②順位速記!$F$313,0)),"-",VLOOKUP($G105,[1]②順位速記!$F$1:$Q$65536,[1]②順位速記!$F$313,0))</f>
        <v>107</v>
      </c>
      <c r="O105" s="77">
        <f>IF(ISERROR(VLOOKUP($G105,[1]②順位速記!$F$1:$Q$65536,[1]②順位速記!$F$313-1,0)),"-",VLOOKUP($G105,[1]②順位速記!$F$1:$Q$65536,[1]②順位速記!$F$313-1,0))</f>
        <v>107</v>
      </c>
      <c r="P105" s="78">
        <f>IF(ISERROR(VLOOKUP($G105,[1]②順位速記!$H$1:$Q$65536,[1]②順位速記!$H$313,0)),"-",VLOOKUP($G105,[1]②順位速記!$H$1:$Q$65536,[1]②順位速記!$H$313,0))</f>
        <v>103</v>
      </c>
      <c r="Q105" s="79">
        <f>IF(ISERROR(VLOOKUP($G105,[1]②順位速記!$H$1:$Q$65536,[1]②順位速記!$H$313-1,0)),"-",VLOOKUP($G105,[1]②順位速記!$H$1:$Q$65536,[1]②順位速記!$H$313-1,0))</f>
        <v>103</v>
      </c>
      <c r="R105" s="80">
        <f>IF(ISERROR(VLOOKUP($G105,[1]②順位速記!$J$1:$Q$65536,[1]②順位速記!$J$313,0)),"-",VLOOKUP($G105,[1]②順位速記!$J$1:$Q$65536,[1]②順位速記!$J$313,0))</f>
        <v>104</v>
      </c>
      <c r="S105" s="81">
        <f>IF(ISERROR(VLOOKUP($G105,[1]②順位速記!$J$1:$Q$65536,[1]②順位速記!$J$313-1,0)),"-",VLOOKUP($G105,[1]②順位速記!$J$1:$Q$65536,[1]②順位速記!$J$313-1,0))</f>
        <v>104</v>
      </c>
      <c r="T105" s="80">
        <f>IF(ISERROR(VLOOKUP($G105,[1]②順位速記!$L$1:$Q$65536,[1]②順位速記!$L$313,0)),"-",VLOOKUP($G105,[1]②順位速記!$L$1:$Q$65536,[1]②順位速記!$L$313,0))</f>
        <v>84</v>
      </c>
      <c r="U105" s="81">
        <f>IF(ISERROR(VLOOKUP($G105,[1]②順位速記!$L$1:$Q$65536,[1]②順位速記!$L$313-1,0)),"-",VLOOKUP($G105,[1]②順位速記!$L$1:$Q$65536,[1]②順位速記!$L$313-1,0))</f>
        <v>84</v>
      </c>
      <c r="V105" s="78" t="str">
        <f>IF(ISERROR(VLOOKUP($G105,[1]②順位速記!$N$1:$Q$65536,[1]②順位速記!$N$313,0)),"-",VLOOKUP($G105,[1]②順位速記!$N$1:$Q$65536,[1]②順位速記!$N$313,0))</f>
        <v>-</v>
      </c>
      <c r="W105" s="82" t="str">
        <f>IF(ISERROR(VLOOKUP($G105,[1]②順位速記!$N$1:$Q$65536,[1]②順位速記!$N$313-1,0)),"-",VLOOKUP($G105,[1]②順位速記!$N$1:$Q$65536,[1]②順位速記!$N$313-1,0))</f>
        <v>-</v>
      </c>
      <c r="X105" s="83">
        <f t="shared" si="4"/>
        <v>626</v>
      </c>
      <c r="Y105" s="84">
        <f t="shared" si="5"/>
        <v>118</v>
      </c>
      <c r="Z105" s="85">
        <f t="shared" si="6"/>
        <v>508</v>
      </c>
      <c r="AA105" s="66"/>
      <c r="AB105" s="66"/>
      <c r="AC105" s="66"/>
      <c r="AD105" s="86">
        <f t="shared" si="7"/>
        <v>0</v>
      </c>
      <c r="AE105" s="87"/>
      <c r="AF105" s="92"/>
      <c r="AH105" s="7"/>
      <c r="AI105" s="7"/>
      <c r="AJ105" s="7"/>
    </row>
    <row r="106" spans="1:36" ht="18.75" customHeight="1" thickBot="1">
      <c r="A106" s="47" t="s">
        <v>238</v>
      </c>
      <c r="B106" s="47"/>
      <c r="C106" s="70">
        <v>107</v>
      </c>
      <c r="D106" s="108" t="s">
        <v>77</v>
      </c>
      <c r="E106" s="71" t="str">
        <f>VLOOKUP($H106,[1]①レジスト!$E$1:$P$65536,3,0)</f>
        <v>男</v>
      </c>
      <c r="F106" s="72"/>
      <c r="G106" s="73" t="str">
        <f>VLOOKUP($H106,[1]①レジスト!$E$1:$K$65536,7,0)</f>
        <v>51-66</v>
      </c>
      <c r="H106" s="100" t="s">
        <v>239</v>
      </c>
      <c r="I106" s="91" t="str">
        <f>VLOOKUP($H106,[1]①レジスト!$E$1:$P$65536,6,0)</f>
        <v>立命館大学</v>
      </c>
      <c r="J106" s="76">
        <f>IF(ISERROR(VLOOKUP($G106,[1]②順位速記!$B$1:$Q$65536,[1]②順位速記!$B$313,0)),"-",VLOOKUP($G106,[1]②順位速記!$B$1:$Q$65536,[1]②順位速記!$B$313,0))</f>
        <v>50</v>
      </c>
      <c r="K106" s="77">
        <f>IF(ISERROR(VLOOKUP($G106,[1]②順位速記!$B$1:$Q$65536,[1]②順位速記!$B$313-1,0)),"-",VLOOKUP($G106,[1]②順位速記!$B$1:$Q$65536,[1]②順位速記!$B$313-1,0))</f>
        <v>50</v>
      </c>
      <c r="L106" s="78" t="str">
        <f>IF(ISERROR(VLOOKUP($G106,[1]②順位速記!$D$1:$Q$65536,[1]②順位速記!$D$313,0)),"-",VLOOKUP($G106,[1]②順位速記!$D$1:$Q$65536,[1]②順位速記!$D$313,0))</f>
        <v>BFD</v>
      </c>
      <c r="M106" s="79">
        <f>IF(ISERROR(VLOOKUP($G106,[1]②順位速記!$D$1:$Q$65536,[1]②順位速記!$D$313-1,0)),"-",VLOOKUP($G106,[1]②順位速記!$D$1:$Q$65536,[1]②順位速記!$D$313-1,0))</f>
        <v>193</v>
      </c>
      <c r="N106" s="80">
        <f>IF(ISERROR(VLOOKUP($G106,[1]②順位速記!$F$1:$Q$65536,[1]②順位速記!$F$313,0)),"-",VLOOKUP($G106,[1]②順位速記!$F$1:$Q$65536,[1]②順位速記!$F$313,0))</f>
        <v>124</v>
      </c>
      <c r="O106" s="77">
        <f>IF(ISERROR(VLOOKUP($G106,[1]②順位速記!$F$1:$Q$65536,[1]②順位速記!$F$313-1,0)),"-",VLOOKUP($G106,[1]②順位速記!$F$1:$Q$65536,[1]②順位速記!$F$313-1,0))</f>
        <v>124</v>
      </c>
      <c r="P106" s="78">
        <f>IF(ISERROR(VLOOKUP($G106,[1]②順位速記!$H$1:$Q$65536,[1]②順位速記!$H$313,0)),"-",VLOOKUP($G106,[1]②順位速記!$H$1:$Q$65536,[1]②順位速記!$H$313,0))</f>
        <v>123</v>
      </c>
      <c r="Q106" s="79">
        <f>IF(ISERROR(VLOOKUP($G106,[1]②順位速記!$H$1:$Q$65536,[1]②順位速記!$H$313-1,0)),"-",VLOOKUP($G106,[1]②順位速記!$H$1:$Q$65536,[1]②順位速記!$H$313-1,0))</f>
        <v>123</v>
      </c>
      <c r="R106" s="80">
        <f>IF(ISERROR(VLOOKUP($G106,[1]②順位速記!$J$1:$Q$65536,[1]②順位速記!$J$313,0)),"-",VLOOKUP($G106,[1]②順位速記!$J$1:$Q$65536,[1]②順位速記!$J$313,0))</f>
        <v>86</v>
      </c>
      <c r="S106" s="81">
        <f>IF(ISERROR(VLOOKUP($G106,[1]②順位速記!$J$1:$Q$65536,[1]②順位速記!$J$313-1,0)),"-",VLOOKUP($G106,[1]②順位速記!$J$1:$Q$65536,[1]②順位速記!$J$313-1,0))</f>
        <v>86</v>
      </c>
      <c r="T106" s="80">
        <f>IF(ISERROR(VLOOKUP($G106,[1]②順位速記!$L$1:$Q$65536,[1]②順位速記!$L$313,0)),"-",VLOOKUP($G106,[1]②順位速記!$L$1:$Q$65536,[1]②順位速記!$L$313,0))</f>
        <v>129</v>
      </c>
      <c r="U106" s="81">
        <f>IF(ISERROR(VLOOKUP($G106,[1]②順位速記!$L$1:$Q$65536,[1]②順位速記!$L$313-1,0)),"-",VLOOKUP($G106,[1]②順位速記!$L$1:$Q$65536,[1]②順位速記!$L$313-1,0))</f>
        <v>129</v>
      </c>
      <c r="V106" s="78" t="str">
        <f>IF(ISERROR(VLOOKUP($G106,[1]②順位速記!$N$1:$Q$65536,[1]②順位速記!$N$313,0)),"-",VLOOKUP($G106,[1]②順位速記!$N$1:$Q$65536,[1]②順位速記!$N$313,0))</f>
        <v>-</v>
      </c>
      <c r="W106" s="82" t="str">
        <f>IF(ISERROR(VLOOKUP($G106,[1]②順位速記!$N$1:$Q$65536,[1]②順位速記!$N$313-1,0)),"-",VLOOKUP($G106,[1]②順位速記!$N$1:$Q$65536,[1]②順位速記!$N$313-1,0))</f>
        <v>-</v>
      </c>
      <c r="X106" s="83">
        <f t="shared" si="4"/>
        <v>705</v>
      </c>
      <c r="Y106" s="84">
        <f t="shared" si="5"/>
        <v>193</v>
      </c>
      <c r="Z106" s="85">
        <f t="shared" si="6"/>
        <v>512</v>
      </c>
      <c r="AA106" s="66"/>
      <c r="AB106" s="66"/>
      <c r="AC106" s="66"/>
      <c r="AD106" s="86">
        <f t="shared" si="7"/>
        <v>0</v>
      </c>
      <c r="AE106" s="87"/>
      <c r="AF106" s="92"/>
      <c r="AH106" s="7"/>
      <c r="AI106" s="7"/>
      <c r="AJ106" s="7"/>
    </row>
    <row r="107" spans="1:36" ht="18.75" customHeight="1">
      <c r="A107" s="47" t="s">
        <v>240</v>
      </c>
      <c r="B107" s="47"/>
      <c r="C107" s="48">
        <v>111</v>
      </c>
      <c r="D107" s="108" t="s">
        <v>77</v>
      </c>
      <c r="E107" s="71" t="str">
        <f>VLOOKUP($H107,[1]①レジスト!$E$1:$P$65536,3,0)</f>
        <v>男</v>
      </c>
      <c r="F107" s="72"/>
      <c r="G107" s="73" t="str">
        <f>VLOOKUP($H107,[1]①レジスト!$E$1:$K$65536,7,0)</f>
        <v>3-72</v>
      </c>
      <c r="H107" s="96" t="s">
        <v>241</v>
      </c>
      <c r="I107" s="75" t="str">
        <f>VLOOKUP($H107,[1]①レジスト!$E$1:$P$65536,6,0)</f>
        <v>青山学院大学</v>
      </c>
      <c r="J107" s="76">
        <f>IF(ISERROR(VLOOKUP($G107,[1]②順位速記!$B$1:$Q$65536,[1]②順位速記!$B$313,0)),"-",VLOOKUP($G107,[1]②順位速記!$B$1:$Q$65536,[1]②順位速記!$B$313,0))</f>
        <v>110</v>
      </c>
      <c r="K107" s="77">
        <f>IF(ISERROR(VLOOKUP($G107,[1]②順位速記!$B$1:$Q$65536,[1]②順位速記!$B$313-1,0)),"-",VLOOKUP($G107,[1]②順位速記!$B$1:$Q$65536,[1]②順位速記!$B$313-1,0))</f>
        <v>110</v>
      </c>
      <c r="L107" s="78">
        <f>IF(ISERROR(VLOOKUP($G107,[1]②順位速記!$D$1:$Q$65536,[1]②順位速記!$D$313,0)),"-",VLOOKUP($G107,[1]②順位速記!$D$1:$Q$65536,[1]②順位速記!$D$313,0))</f>
        <v>115</v>
      </c>
      <c r="M107" s="79">
        <f>IF(ISERROR(VLOOKUP($G107,[1]②順位速記!$D$1:$Q$65536,[1]②順位速記!$D$313-1,0)),"-",VLOOKUP($G107,[1]②順位速記!$D$1:$Q$65536,[1]②順位速記!$D$313-1,0))</f>
        <v>115</v>
      </c>
      <c r="N107" s="80">
        <f>IF(ISERROR(VLOOKUP($G107,[1]②順位速記!$F$1:$Q$65536,[1]②順位速記!$F$313,0)),"-",VLOOKUP($G107,[1]②順位速記!$F$1:$Q$65536,[1]②順位速記!$F$313,0))</f>
        <v>54</v>
      </c>
      <c r="O107" s="77">
        <f>IF(ISERROR(VLOOKUP($G107,[1]②順位速記!$F$1:$Q$65536,[1]②順位速記!$F$313-1,0)),"-",VLOOKUP($G107,[1]②順位速記!$F$1:$Q$65536,[1]②順位速記!$F$313-1,0))</f>
        <v>54</v>
      </c>
      <c r="P107" s="78">
        <f>IF(ISERROR(VLOOKUP($G107,[1]②順位速記!$H$1:$Q$65536,[1]②順位速記!$H$313,0)),"-",VLOOKUP($G107,[1]②順位速記!$H$1:$Q$65536,[1]②順位速記!$H$313,0))</f>
        <v>117</v>
      </c>
      <c r="Q107" s="79">
        <f>IF(ISERROR(VLOOKUP($G107,[1]②順位速記!$H$1:$Q$65536,[1]②順位速記!$H$313-1,0)),"-",VLOOKUP($G107,[1]②順位速記!$H$1:$Q$65536,[1]②順位速記!$H$313-1,0))</f>
        <v>117</v>
      </c>
      <c r="R107" s="80">
        <f>IF(ISERROR(VLOOKUP($G107,[1]②順位速記!$J$1:$Q$65536,[1]②順位速記!$J$313,0)),"-",VLOOKUP($G107,[1]②順位速記!$J$1:$Q$65536,[1]②順位速記!$J$313,0))</f>
        <v>126</v>
      </c>
      <c r="S107" s="81">
        <f>IF(ISERROR(VLOOKUP($G107,[1]②順位速記!$J$1:$Q$65536,[1]②順位速記!$J$313-1,0)),"-",VLOOKUP($G107,[1]②順位速記!$J$1:$Q$65536,[1]②順位速記!$J$313-1,0))</f>
        <v>126</v>
      </c>
      <c r="T107" s="80">
        <f>IF(ISERROR(VLOOKUP($G107,[1]②順位速記!$L$1:$Q$65536,[1]②順位速記!$L$313,0)),"-",VLOOKUP($G107,[1]②順位速記!$L$1:$Q$65536,[1]②順位速記!$L$313,0))</f>
        <v>137</v>
      </c>
      <c r="U107" s="81">
        <f>IF(ISERROR(VLOOKUP($G107,[1]②順位速記!$L$1:$Q$65536,[1]②順位速記!$L$313-1,0)),"-",VLOOKUP($G107,[1]②順位速記!$L$1:$Q$65536,[1]②順位速記!$L$313-1,0))</f>
        <v>137</v>
      </c>
      <c r="V107" s="78" t="str">
        <f>IF(ISERROR(VLOOKUP($G107,[1]②順位速記!$N$1:$Q$65536,[1]②順位速記!$N$313,0)),"-",VLOOKUP($G107,[1]②順位速記!$N$1:$Q$65536,[1]②順位速記!$N$313,0))</f>
        <v>-</v>
      </c>
      <c r="W107" s="82" t="str">
        <f>IF(ISERROR(VLOOKUP($G107,[1]②順位速記!$N$1:$Q$65536,[1]②順位速記!$N$313-1,0)),"-",VLOOKUP($G107,[1]②順位速記!$N$1:$Q$65536,[1]②順位速記!$N$313-1,0))</f>
        <v>-</v>
      </c>
      <c r="X107" s="83">
        <f t="shared" si="4"/>
        <v>659</v>
      </c>
      <c r="Y107" s="84">
        <f t="shared" si="5"/>
        <v>137</v>
      </c>
      <c r="Z107" s="85">
        <f t="shared" si="6"/>
        <v>522</v>
      </c>
      <c r="AA107" s="66"/>
      <c r="AB107" s="66"/>
      <c r="AC107" s="66"/>
      <c r="AD107" s="86">
        <f t="shared" si="7"/>
        <v>0</v>
      </c>
      <c r="AE107" s="87"/>
      <c r="AF107" s="92"/>
      <c r="AH107" s="7"/>
      <c r="AI107" s="7"/>
      <c r="AJ107" s="7"/>
    </row>
    <row r="108" spans="1:36" ht="18.75" customHeight="1">
      <c r="A108" s="47" t="s">
        <v>242</v>
      </c>
      <c r="B108" s="47"/>
      <c r="C108" s="70">
        <v>130</v>
      </c>
      <c r="D108" s="110" t="s">
        <v>243</v>
      </c>
      <c r="E108" s="71" t="str">
        <f>VLOOKUP($H108,[1]①レジスト!$E$1:$P$65536,3,0)</f>
        <v>男</v>
      </c>
      <c r="F108" s="93"/>
      <c r="G108" s="73" t="str">
        <f>VLOOKUP($H108,[1]①レジスト!$E$1:$K$65536,7,0)</f>
        <v>35-28</v>
      </c>
      <c r="H108" s="100" t="s">
        <v>244</v>
      </c>
      <c r="I108" s="94" t="str">
        <f>VLOOKUP($H108,[1]①レジスト!$E$1:$P$65536,6,0)</f>
        <v>同志社大学</v>
      </c>
      <c r="J108" s="76">
        <f>IF(ISERROR(VLOOKUP($G108,[1]②順位速記!$B$1:$Q$65536,[1]②順位速記!$B$313,0)),"-",VLOOKUP($G108,[1]②順位速記!$B$1:$Q$65536,[1]②順位速記!$B$313,0))</f>
        <v>132</v>
      </c>
      <c r="K108" s="77">
        <f>IF(ISERROR(VLOOKUP($G108,[1]②順位速記!$B$1:$Q$65536,[1]②順位速記!$B$313-1,0)),"-",VLOOKUP($G108,[1]②順位速記!$B$1:$Q$65536,[1]②順位速記!$B$313-1,0))</f>
        <v>132</v>
      </c>
      <c r="L108" s="78" t="str">
        <f>IF(ISERROR(VLOOKUP($G108,[1]②順位速記!$D$1:$Q$65536,[1]②順位速記!$D$313,0)),"-",VLOOKUP($G108,[1]②順位速記!$D$1:$Q$65536,[1]②順位速記!$D$313,0))</f>
        <v>BFD</v>
      </c>
      <c r="M108" s="79">
        <f>IF(ISERROR(VLOOKUP($G108,[1]②順位速記!$D$1:$Q$65536,[1]②順位速記!$D$313-1,0)),"-",VLOOKUP($G108,[1]②順位速記!$D$1:$Q$65536,[1]②順位速記!$D$313-1,0))</f>
        <v>193</v>
      </c>
      <c r="N108" s="80">
        <f>IF(ISERROR(VLOOKUP($G108,[1]②順位速記!$F$1:$Q$65536,[1]②順位速記!$F$313,0)),"-",VLOOKUP($G108,[1]②順位速記!$F$1:$Q$65536,[1]②順位速記!$F$313,0))</f>
        <v>143</v>
      </c>
      <c r="O108" s="77">
        <f>IF(ISERROR(VLOOKUP($G108,[1]②順位速記!$F$1:$Q$65536,[1]②順位速記!$F$313-1,0)),"-",VLOOKUP($G108,[1]②順位速記!$F$1:$Q$65536,[1]②順位速記!$F$313-1,0))</f>
        <v>143</v>
      </c>
      <c r="P108" s="78">
        <f>IF(ISERROR(VLOOKUP($G108,[1]②順位速記!$H$1:$Q$65536,[1]②順位速記!$H$313,0)),"-",VLOOKUP($G108,[1]②順位速記!$H$1:$Q$65536,[1]②順位速記!$H$313,0))</f>
        <v>79</v>
      </c>
      <c r="Q108" s="79">
        <f>IF(ISERROR(VLOOKUP($G108,[1]②順位速記!$H$1:$Q$65536,[1]②順位速記!$H$313-1,0)),"-",VLOOKUP($G108,[1]②順位速記!$H$1:$Q$65536,[1]②順位速記!$H$313-1,0))</f>
        <v>79</v>
      </c>
      <c r="R108" s="80">
        <f>IF(ISERROR(VLOOKUP($G108,[1]②順位速記!$J$1:$Q$65536,[1]②順位速記!$J$313,0)),"-",VLOOKUP($G108,[1]②順位速記!$J$1:$Q$65536,[1]②順位速記!$J$313,0))</f>
        <v>96</v>
      </c>
      <c r="S108" s="81">
        <f>IF(ISERROR(VLOOKUP($G108,[1]②順位速記!$J$1:$Q$65536,[1]②順位速記!$J$313-1,0)),"-",VLOOKUP($G108,[1]②順位速記!$J$1:$Q$65536,[1]②順位速記!$J$313-1,0))</f>
        <v>96</v>
      </c>
      <c r="T108" s="80">
        <f>IF(ISERROR(VLOOKUP($G108,[1]②順位速記!$L$1:$Q$65536,[1]②順位速記!$L$313,0)),"-",VLOOKUP($G108,[1]②順位速記!$L$1:$Q$65536,[1]②順位速記!$L$313,0))</f>
        <v>80</v>
      </c>
      <c r="U108" s="81">
        <f>IF(ISERROR(VLOOKUP($G108,[1]②順位速記!$L$1:$Q$65536,[1]②順位速記!$L$313-1,0)),"-",VLOOKUP($G108,[1]②順位速記!$L$1:$Q$65536,[1]②順位速記!$L$313-1,0))</f>
        <v>80</v>
      </c>
      <c r="V108" s="78" t="str">
        <f>IF(ISERROR(VLOOKUP($G108,[1]②順位速記!$N$1:$Q$65536,[1]②順位速記!$N$313,0)),"-",VLOOKUP($G108,[1]②順位速記!$N$1:$Q$65536,[1]②順位速記!$N$313,0))</f>
        <v>-</v>
      </c>
      <c r="W108" s="82" t="str">
        <f>IF(ISERROR(VLOOKUP($G108,[1]②順位速記!$N$1:$Q$65536,[1]②順位速記!$N$313-1,0)),"-",VLOOKUP($G108,[1]②順位速記!$N$1:$Q$65536,[1]②順位速記!$N$313-1,0))</f>
        <v>-</v>
      </c>
      <c r="X108" s="83">
        <f t="shared" si="4"/>
        <v>723</v>
      </c>
      <c r="Y108" s="84">
        <f t="shared" si="5"/>
        <v>193</v>
      </c>
      <c r="Z108" s="85">
        <f t="shared" si="6"/>
        <v>530</v>
      </c>
      <c r="AA108" s="66"/>
      <c r="AB108" s="66"/>
      <c r="AC108" s="66"/>
      <c r="AD108" s="86">
        <f t="shared" si="7"/>
        <v>0</v>
      </c>
      <c r="AE108" s="87"/>
      <c r="AF108" s="88"/>
      <c r="AH108" s="7"/>
      <c r="AI108" s="7"/>
      <c r="AJ108" s="7"/>
    </row>
    <row r="109" spans="1:36" ht="18.75" customHeight="1" thickBot="1">
      <c r="A109" s="47" t="s">
        <v>245</v>
      </c>
      <c r="B109" s="47"/>
      <c r="C109" s="70">
        <v>128</v>
      </c>
      <c r="D109" s="108" t="s">
        <v>77</v>
      </c>
      <c r="E109" s="71" t="str">
        <f>VLOOKUP($H109,[1]①レジスト!$E$1:$P$65536,3,0)</f>
        <v>男</v>
      </c>
      <c r="F109" s="72"/>
      <c r="G109" s="73" t="str">
        <f>VLOOKUP($H109,[1]①レジスト!$E$1:$K$65536,7,0)</f>
        <v>16-4</v>
      </c>
      <c r="H109" s="119" t="s">
        <v>246</v>
      </c>
      <c r="I109" s="75" t="str">
        <f>VLOOKUP($H109,[1]①レジスト!$E$1:$P$65536,6,0)</f>
        <v>甲南大学</v>
      </c>
      <c r="J109" s="76">
        <f>IF(ISERROR(VLOOKUP($G109,[1]②順位速記!$B$1:$Q$65536,[1]②順位速記!$B$313,0)),"-",VLOOKUP($G109,[1]②順位速記!$B$1:$Q$65536,[1]②順位速記!$B$313,0))</f>
        <v>128</v>
      </c>
      <c r="K109" s="77">
        <f>IF(ISERROR(VLOOKUP($G109,[1]②順位速記!$B$1:$Q$65536,[1]②順位速記!$B$313-1,0)),"-",VLOOKUP($G109,[1]②順位速記!$B$1:$Q$65536,[1]②順位速記!$B$313-1,0))</f>
        <v>128</v>
      </c>
      <c r="L109" s="78">
        <f>IF(ISERROR(VLOOKUP($G109,[1]②順位速記!$D$1:$Q$65536,[1]②順位速記!$D$313,0)),"-",VLOOKUP($G109,[1]②順位速記!$D$1:$Q$65536,[1]②順位速記!$D$313,0))</f>
        <v>128</v>
      </c>
      <c r="M109" s="79">
        <f>IF(ISERROR(VLOOKUP($G109,[1]②順位速記!$D$1:$Q$65536,[1]②順位速記!$D$313-1,0)),"-",VLOOKUP($G109,[1]②順位速記!$D$1:$Q$65536,[1]②順位速記!$D$313-1,0))</f>
        <v>128</v>
      </c>
      <c r="N109" s="80">
        <f>IF(ISERROR(VLOOKUP($G109,[1]②順位速記!$F$1:$Q$65536,[1]②順位速記!$F$313,0)),"-",VLOOKUP($G109,[1]②順位速記!$F$1:$Q$65536,[1]②順位速記!$F$313,0))</f>
        <v>90</v>
      </c>
      <c r="O109" s="77">
        <f>IF(ISERROR(VLOOKUP($G109,[1]②順位速記!$F$1:$Q$65536,[1]②順位速記!$F$313-1,0)),"-",VLOOKUP($G109,[1]②順位速記!$F$1:$Q$65536,[1]②順位速記!$F$313-1,0))</f>
        <v>90</v>
      </c>
      <c r="P109" s="78">
        <f>IF(ISERROR(VLOOKUP($G109,[1]②順位速記!$H$1:$Q$65536,[1]②順位速記!$H$313,0)),"-",VLOOKUP($G109,[1]②順位速記!$H$1:$Q$65536,[1]②順位速記!$H$313,0))</f>
        <v>140</v>
      </c>
      <c r="Q109" s="79">
        <f>IF(ISERROR(VLOOKUP($G109,[1]②順位速記!$H$1:$Q$65536,[1]②順位速記!$H$313-1,0)),"-",VLOOKUP($G109,[1]②順位速記!$H$1:$Q$65536,[1]②順位速記!$H$313-1,0))</f>
        <v>140</v>
      </c>
      <c r="R109" s="80">
        <f>IF(ISERROR(VLOOKUP($G109,[1]②順位速記!$J$1:$Q$65536,[1]②順位速記!$J$313,0)),"-",VLOOKUP($G109,[1]②順位速記!$J$1:$Q$65536,[1]②順位速記!$J$313,0))</f>
        <v>102</v>
      </c>
      <c r="S109" s="81">
        <f>IF(ISERROR(VLOOKUP($G109,[1]②順位速記!$J$1:$Q$65536,[1]②順位速記!$J$313-1,0)),"-",VLOOKUP($G109,[1]②順位速記!$J$1:$Q$65536,[1]②順位速記!$J$313-1,0))</f>
        <v>102</v>
      </c>
      <c r="T109" s="80">
        <f>IF(ISERROR(VLOOKUP($G109,[1]②順位速記!$L$1:$Q$65536,[1]②順位速記!$L$313,0)),"-",VLOOKUP($G109,[1]②順位速記!$L$1:$Q$65536,[1]②順位速記!$L$313,0))</f>
        <v>89</v>
      </c>
      <c r="U109" s="81">
        <f>IF(ISERROR(VLOOKUP($G109,[1]②順位速記!$L$1:$Q$65536,[1]②順位速記!$L$313-1,0)),"-",VLOOKUP($G109,[1]②順位速記!$L$1:$Q$65536,[1]②順位速記!$L$313-1,0))</f>
        <v>89</v>
      </c>
      <c r="V109" s="78" t="str">
        <f>IF(ISERROR(VLOOKUP($G109,[1]②順位速記!$N$1:$Q$65536,[1]②順位速記!$N$313,0)),"-",VLOOKUP($G109,[1]②順位速記!$N$1:$Q$65536,[1]②順位速記!$N$313,0))</f>
        <v>-</v>
      </c>
      <c r="W109" s="82" t="str">
        <f>IF(ISERROR(VLOOKUP($G109,[1]②順位速記!$N$1:$Q$65536,[1]②順位速記!$N$313-1,0)),"-",VLOOKUP($G109,[1]②順位速記!$N$1:$Q$65536,[1]②順位速記!$N$313-1,0))</f>
        <v>-</v>
      </c>
      <c r="X109" s="83">
        <f t="shared" si="4"/>
        <v>677</v>
      </c>
      <c r="Y109" s="84">
        <f t="shared" si="5"/>
        <v>140</v>
      </c>
      <c r="Z109" s="85">
        <f t="shared" si="6"/>
        <v>537</v>
      </c>
      <c r="AA109" s="66"/>
      <c r="AB109" s="66"/>
      <c r="AC109" s="66"/>
      <c r="AD109" s="86">
        <f t="shared" si="7"/>
        <v>0</v>
      </c>
      <c r="AE109" s="87"/>
      <c r="AF109" s="88"/>
      <c r="AH109" s="7"/>
      <c r="AI109" s="7"/>
      <c r="AJ109" s="7"/>
    </row>
    <row r="110" spans="1:36" ht="18.75" customHeight="1">
      <c r="A110" s="47" t="s">
        <v>247</v>
      </c>
      <c r="B110" s="47"/>
      <c r="C110" s="48">
        <v>123</v>
      </c>
      <c r="D110" s="89" t="s">
        <v>77</v>
      </c>
      <c r="E110" s="71" t="str">
        <f>VLOOKUP($H110,[1]①レジスト!$E$1:$P$65536,3,0)</f>
        <v>男</v>
      </c>
      <c r="F110" s="72"/>
      <c r="G110" s="73" t="str">
        <f>VLOOKUP($H110,[1]①レジスト!$E$1:$K$65536,7,0)</f>
        <v>3-3</v>
      </c>
      <c r="H110" s="96" t="s">
        <v>248</v>
      </c>
      <c r="I110" s="91" t="str">
        <f>VLOOKUP($H110,[1]①レジスト!$E$1:$P$65536,6,0)</f>
        <v>青山学院大学</v>
      </c>
      <c r="J110" s="76" t="str">
        <f>IF(ISERROR(VLOOKUP($G110,[1]②順位速記!$B$1:$Q$65536,[1]②順位速記!$B$313,0)),"-",VLOOKUP($G110,[1]②順位速記!$B$1:$Q$65536,[1]②順位速記!$B$313,0))</f>
        <v>BFD</v>
      </c>
      <c r="K110" s="77">
        <f>IF(ISERROR(VLOOKUP($G110,[1]②順位速記!$B$1:$Q$65536,[1]②順位速記!$B$313-1,0)),"-",VLOOKUP($G110,[1]②順位速記!$B$1:$Q$65536,[1]②順位速記!$B$313-1,0))</f>
        <v>193</v>
      </c>
      <c r="L110" s="78" t="str">
        <f>IF(ISERROR(VLOOKUP($G110,[1]②順位速記!$D$1:$Q$65536,[1]②順位速記!$D$313,0)),"-",VLOOKUP($G110,[1]②順位速記!$D$1:$Q$65536,[1]②順位速記!$D$313,0))</f>
        <v>BFD</v>
      </c>
      <c r="M110" s="79">
        <f>IF(ISERROR(VLOOKUP($G110,[1]②順位速記!$D$1:$Q$65536,[1]②順位速記!$D$313-1,0)),"-",VLOOKUP($G110,[1]②順位速記!$D$1:$Q$65536,[1]②順位速記!$D$313-1,0))</f>
        <v>193</v>
      </c>
      <c r="N110" s="80">
        <f>IF(ISERROR(VLOOKUP($G110,[1]②順位速記!$F$1:$Q$65536,[1]②順位速記!$F$313,0)),"-",VLOOKUP($G110,[1]②順位速記!$F$1:$Q$65536,[1]②順位速記!$F$313,0))</f>
        <v>58</v>
      </c>
      <c r="O110" s="77">
        <f>IF(ISERROR(VLOOKUP($G110,[1]②順位速記!$F$1:$Q$65536,[1]②順位速記!$F$313-1,0)),"-",VLOOKUP($G110,[1]②順位速記!$F$1:$Q$65536,[1]②順位速記!$F$313-1,0))</f>
        <v>58</v>
      </c>
      <c r="P110" s="78">
        <f>IF(ISERROR(VLOOKUP($G110,[1]②順位速記!$H$1:$Q$65536,[1]②順位速記!$H$313,0)),"-",VLOOKUP($G110,[1]②順位速記!$H$1:$Q$65536,[1]②順位速記!$H$313,0))</f>
        <v>63</v>
      </c>
      <c r="Q110" s="79">
        <f>IF(ISERROR(VLOOKUP($G110,[1]②順位速記!$H$1:$Q$65536,[1]②順位速記!$H$313-1,0)),"-",VLOOKUP($G110,[1]②順位速記!$H$1:$Q$65536,[1]②順位速記!$H$313-1,0))</f>
        <v>63</v>
      </c>
      <c r="R110" s="80">
        <f>IF(ISERROR(VLOOKUP($G110,[1]②順位速記!$J$1:$Q$65536,[1]②順位速記!$J$313,0)),"-",VLOOKUP($G110,[1]②順位速記!$J$1:$Q$65536,[1]②順位速記!$J$313,0))</f>
        <v>116</v>
      </c>
      <c r="S110" s="81">
        <f>IF(ISERROR(VLOOKUP($G110,[1]②順位速記!$J$1:$Q$65536,[1]②順位速記!$J$313-1,0)),"-",VLOOKUP($G110,[1]②順位速記!$J$1:$Q$65536,[1]②順位速記!$J$313-1,0))</f>
        <v>116</v>
      </c>
      <c r="T110" s="80">
        <f>IF(ISERROR(VLOOKUP($G110,[1]②順位速記!$L$1:$Q$65536,[1]②順位速記!$L$313,0)),"-",VLOOKUP($G110,[1]②順位速記!$L$1:$Q$65536,[1]②順位速記!$L$313,0))</f>
        <v>115</v>
      </c>
      <c r="U110" s="81">
        <f>IF(ISERROR(VLOOKUP($G110,[1]②順位速記!$L$1:$Q$65536,[1]②順位速記!$L$313-1,0)),"-",VLOOKUP($G110,[1]②順位速記!$L$1:$Q$65536,[1]②順位速記!$L$313-1,0))</f>
        <v>115</v>
      </c>
      <c r="V110" s="78" t="str">
        <f>IF(ISERROR(VLOOKUP($G110,[1]②順位速記!$N$1:$Q$65536,[1]②順位速記!$N$313,0)),"-",VLOOKUP($G110,[1]②順位速記!$N$1:$Q$65536,[1]②順位速記!$N$313,0))</f>
        <v>-</v>
      </c>
      <c r="W110" s="82" t="str">
        <f>IF(ISERROR(VLOOKUP($G110,[1]②順位速記!$N$1:$Q$65536,[1]②順位速記!$N$313-1,0)),"-",VLOOKUP($G110,[1]②順位速記!$N$1:$Q$65536,[1]②順位速記!$N$313-1,0))</f>
        <v>-</v>
      </c>
      <c r="X110" s="83">
        <f t="shared" si="4"/>
        <v>738</v>
      </c>
      <c r="Y110" s="84">
        <f t="shared" si="5"/>
        <v>193</v>
      </c>
      <c r="Z110" s="85">
        <f t="shared" si="6"/>
        <v>545</v>
      </c>
      <c r="AA110" s="66"/>
      <c r="AB110" s="66"/>
      <c r="AC110" s="66"/>
      <c r="AD110" s="86">
        <f t="shared" si="7"/>
        <v>0</v>
      </c>
      <c r="AE110" s="87"/>
      <c r="AF110" s="92"/>
      <c r="AH110" s="7"/>
      <c r="AI110" s="7"/>
      <c r="AJ110" s="7"/>
    </row>
    <row r="111" spans="1:36" ht="18.75" customHeight="1">
      <c r="A111" s="47" t="s">
        <v>249</v>
      </c>
      <c r="B111" s="47"/>
      <c r="C111" s="70">
        <v>129</v>
      </c>
      <c r="D111" s="108" t="s">
        <v>77</v>
      </c>
      <c r="E111" s="71" t="str">
        <f>VLOOKUP($H111,[1]①レジスト!$E$1:$P$65536,3,0)</f>
        <v>男</v>
      </c>
      <c r="F111" s="72"/>
      <c r="G111" s="73" t="str">
        <f>VLOOKUP($H111,[1]①レジスト!$E$1:$K$65536,7,0)</f>
        <v>46-13</v>
      </c>
      <c r="H111" s="100" t="s">
        <v>250</v>
      </c>
      <c r="I111" s="91" t="str">
        <f>VLOOKUP($H111,[1]①レジスト!$E$1:$P$65536,6,0)</f>
        <v>明治大学</v>
      </c>
      <c r="J111" s="76">
        <f>IF(ISERROR(VLOOKUP($G111,[1]②順位速記!$B$1:$Q$65536,[1]②順位速記!$B$313,0)),"-",VLOOKUP($G111,[1]②順位速記!$B$1:$Q$65536,[1]②順位速記!$B$313,0))</f>
        <v>138</v>
      </c>
      <c r="K111" s="77">
        <f>IF(ISERROR(VLOOKUP($G111,[1]②順位速記!$B$1:$Q$65536,[1]②順位速記!$B$313-1,0)),"-",VLOOKUP($G111,[1]②順位速記!$B$1:$Q$65536,[1]②順位速記!$B$313-1,0))</f>
        <v>138</v>
      </c>
      <c r="L111" s="78">
        <f>IF(ISERROR(VLOOKUP($G111,[1]②順位速記!$D$1:$Q$65536,[1]②順位速記!$D$313,0)),"-",VLOOKUP($G111,[1]②順位速記!$D$1:$Q$65536,[1]②順位速記!$D$313,0))</f>
        <v>113</v>
      </c>
      <c r="M111" s="79">
        <f>IF(ISERROR(VLOOKUP($G111,[1]②順位速記!$D$1:$Q$65536,[1]②順位速記!$D$313-1,0)),"-",VLOOKUP($G111,[1]②順位速記!$D$1:$Q$65536,[1]②順位速記!$D$313-1,0))</f>
        <v>113</v>
      </c>
      <c r="N111" s="80">
        <f>IF(ISERROR(VLOOKUP($G111,[1]②順位速記!$F$1:$Q$65536,[1]②順位速記!$F$313,0)),"-",VLOOKUP($G111,[1]②順位速記!$F$1:$Q$65536,[1]②順位速記!$F$313,0))</f>
        <v>114</v>
      </c>
      <c r="O111" s="77">
        <f>IF(ISERROR(VLOOKUP($G111,[1]②順位速記!$F$1:$Q$65536,[1]②順位速記!$F$313-1,0)),"-",VLOOKUP($G111,[1]②順位速記!$F$1:$Q$65536,[1]②順位速記!$F$313-1,0))</f>
        <v>114</v>
      </c>
      <c r="P111" s="78">
        <f>IF(ISERROR(VLOOKUP($G111,[1]②順位速記!$H$1:$Q$65536,[1]②順位速記!$H$313,0)),"-",VLOOKUP($G111,[1]②順位速記!$H$1:$Q$65536,[1]②順位速記!$H$313,0))</f>
        <v>134</v>
      </c>
      <c r="Q111" s="79">
        <f>IF(ISERROR(VLOOKUP($G111,[1]②順位速記!$H$1:$Q$65536,[1]②順位速記!$H$313-1,0)),"-",VLOOKUP($G111,[1]②順位速記!$H$1:$Q$65536,[1]②順位速記!$H$313-1,0))</f>
        <v>134</v>
      </c>
      <c r="R111" s="80">
        <f>IF(ISERROR(VLOOKUP($G111,[1]②順位速記!$J$1:$Q$65536,[1]②順位速記!$J$313,0)),"-",VLOOKUP($G111,[1]②順位速記!$J$1:$Q$65536,[1]②順位速記!$J$313,0))</f>
        <v>87</v>
      </c>
      <c r="S111" s="81">
        <f>IF(ISERROR(VLOOKUP($G111,[1]②順位速記!$J$1:$Q$65536,[1]②順位速記!$J$313-1,0)),"-",VLOOKUP($G111,[1]②順位速記!$J$1:$Q$65536,[1]②順位速記!$J$313-1,0))</f>
        <v>87</v>
      </c>
      <c r="T111" s="80">
        <f>IF(ISERROR(VLOOKUP($G111,[1]②順位速記!$L$1:$Q$65536,[1]②順位速記!$L$313,0)),"-",VLOOKUP($G111,[1]②順位速記!$L$1:$Q$65536,[1]②順位速記!$L$313,0))</f>
        <v>109</v>
      </c>
      <c r="U111" s="81">
        <f>IF(ISERROR(VLOOKUP($G111,[1]②順位速記!$L$1:$Q$65536,[1]②順位速記!$L$313-1,0)),"-",VLOOKUP($G111,[1]②順位速記!$L$1:$Q$65536,[1]②順位速記!$L$313-1,0))</f>
        <v>109</v>
      </c>
      <c r="V111" s="78" t="str">
        <f>IF(ISERROR(VLOOKUP($G111,[1]②順位速記!$N$1:$Q$65536,[1]②順位速記!$N$313,0)),"-",VLOOKUP($G111,[1]②順位速記!$N$1:$Q$65536,[1]②順位速記!$N$313,0))</f>
        <v>-</v>
      </c>
      <c r="W111" s="82" t="str">
        <f>IF(ISERROR(VLOOKUP($G111,[1]②順位速記!$N$1:$Q$65536,[1]②順位速記!$N$313-1,0)),"-",VLOOKUP($G111,[1]②順位速記!$N$1:$Q$65536,[1]②順位速記!$N$313-1,0))</f>
        <v>-</v>
      </c>
      <c r="X111" s="83">
        <f t="shared" si="4"/>
        <v>695</v>
      </c>
      <c r="Y111" s="84">
        <f t="shared" si="5"/>
        <v>138</v>
      </c>
      <c r="Z111" s="85">
        <f t="shared" si="6"/>
        <v>557</v>
      </c>
      <c r="AA111" s="66"/>
      <c r="AB111" s="66"/>
      <c r="AC111" s="66"/>
      <c r="AD111" s="86">
        <f t="shared" si="7"/>
        <v>0</v>
      </c>
      <c r="AE111" s="87"/>
      <c r="AF111" s="92"/>
      <c r="AH111" s="7"/>
      <c r="AI111" s="7"/>
      <c r="AJ111" s="7"/>
    </row>
    <row r="112" spans="1:36" ht="18.75" customHeight="1" thickBot="1">
      <c r="A112" s="47" t="s">
        <v>251</v>
      </c>
      <c r="B112" s="47"/>
      <c r="C112" s="70">
        <v>127</v>
      </c>
      <c r="D112" s="108" t="s">
        <v>77</v>
      </c>
      <c r="E112" s="71" t="str">
        <f>VLOOKUP($H112,[1]①レジスト!$E$1:$P$65536,3,0)</f>
        <v>男</v>
      </c>
      <c r="F112" s="72"/>
      <c r="G112" s="73" t="str">
        <f>VLOOKUP($H112,[1]①レジスト!$E$1:$K$65536,7,0)</f>
        <v>19-38</v>
      </c>
      <c r="H112" s="90" t="s">
        <v>252</v>
      </c>
      <c r="I112" s="91" t="str">
        <f>VLOOKUP($H112,[1]①レジスト!$E$1:$P$65536,6,0)</f>
        <v>滋賀大学</v>
      </c>
      <c r="J112" s="76" t="str">
        <f>IF(ISERROR(VLOOKUP($G112,[1]②順位速記!$B$1:$Q$65536,[1]②順位速記!$B$313,0)),"-",VLOOKUP($G112,[1]②順位速記!$B$1:$Q$65536,[1]②順位速記!$B$313,0))</f>
        <v>BFD</v>
      </c>
      <c r="K112" s="77">
        <f>IF(ISERROR(VLOOKUP($G112,[1]②順位速記!$B$1:$Q$65536,[1]②順位速記!$B$313-1,0)),"-",VLOOKUP($G112,[1]②順位速記!$B$1:$Q$65536,[1]②順位速記!$B$313-1,0))</f>
        <v>193</v>
      </c>
      <c r="L112" s="78">
        <f>IF(ISERROR(VLOOKUP($G112,[1]②順位速記!$D$1:$Q$65536,[1]②順位速記!$D$313,0)),"-",VLOOKUP($G112,[1]②順位速記!$D$1:$Q$65536,[1]②順位速記!$D$313,0))</f>
        <v>71</v>
      </c>
      <c r="M112" s="79">
        <f>IF(ISERROR(VLOOKUP($G112,[1]②順位速記!$D$1:$Q$65536,[1]②順位速記!$D$313-1,0)),"-",VLOOKUP($G112,[1]②順位速記!$D$1:$Q$65536,[1]②順位速記!$D$313-1,0))</f>
        <v>71</v>
      </c>
      <c r="N112" s="80">
        <f>IF(ISERROR(VLOOKUP($G112,[1]②順位速記!$F$1:$Q$65536,[1]②順位速記!$F$313,0)),"-",VLOOKUP($G112,[1]②順位速記!$F$1:$Q$65536,[1]②順位速記!$F$313,0))</f>
        <v>137</v>
      </c>
      <c r="O112" s="77">
        <f>IF(ISERROR(VLOOKUP($G112,[1]②順位速記!$F$1:$Q$65536,[1]②順位速記!$F$313-1,0)),"-",VLOOKUP($G112,[1]②順位速記!$F$1:$Q$65536,[1]②順位速記!$F$313-1,0))</f>
        <v>137</v>
      </c>
      <c r="P112" s="78">
        <f>IF(ISERROR(VLOOKUP($G112,[1]②順位速記!$H$1:$Q$65536,[1]②順位速記!$H$313,0)),"-",VLOOKUP($G112,[1]②順位速記!$H$1:$Q$65536,[1]②順位速記!$H$313,0))</f>
        <v>112</v>
      </c>
      <c r="Q112" s="79">
        <f>IF(ISERROR(VLOOKUP($G112,[1]②順位速記!$H$1:$Q$65536,[1]②順位速記!$H$313-1,0)),"-",VLOOKUP($G112,[1]②順位速記!$H$1:$Q$65536,[1]②順位速記!$H$313-1,0))</f>
        <v>112</v>
      </c>
      <c r="R112" s="80">
        <f>IF(ISERROR(VLOOKUP($G112,[1]②順位速記!$J$1:$Q$65536,[1]②順位速記!$J$313,0)),"-",VLOOKUP($G112,[1]②順位速記!$J$1:$Q$65536,[1]②順位速記!$J$313,0))</f>
        <v>122</v>
      </c>
      <c r="S112" s="81">
        <f>IF(ISERROR(VLOOKUP($G112,[1]②順位速記!$J$1:$Q$65536,[1]②順位速記!$J$313-1,0)),"-",VLOOKUP($G112,[1]②順位速記!$J$1:$Q$65536,[1]②順位速記!$J$313-1,0))</f>
        <v>122</v>
      </c>
      <c r="T112" s="80">
        <f>IF(ISERROR(VLOOKUP($G112,[1]②順位速記!$L$1:$Q$65536,[1]②順位速記!$L$313,0)),"-",VLOOKUP($G112,[1]②順位速記!$L$1:$Q$65536,[1]②順位速記!$L$313,0))</f>
        <v>120</v>
      </c>
      <c r="U112" s="81">
        <f>IF(ISERROR(VLOOKUP($G112,[1]②順位速記!$L$1:$Q$65536,[1]②順位速記!$L$313-1,0)),"-",VLOOKUP($G112,[1]②順位速記!$L$1:$Q$65536,[1]②順位速記!$L$313-1,0))</f>
        <v>120</v>
      </c>
      <c r="V112" s="78" t="str">
        <f>IF(ISERROR(VLOOKUP($G112,[1]②順位速記!$N$1:$Q$65536,[1]②順位速記!$N$313,0)),"-",VLOOKUP($G112,[1]②順位速記!$N$1:$Q$65536,[1]②順位速記!$N$313,0))</f>
        <v>-</v>
      </c>
      <c r="W112" s="82" t="str">
        <f>IF(ISERROR(VLOOKUP($G112,[1]②順位速記!$N$1:$Q$65536,[1]②順位速記!$N$313-1,0)),"-",VLOOKUP($G112,[1]②順位速記!$N$1:$Q$65536,[1]②順位速記!$N$313-1,0))</f>
        <v>-</v>
      </c>
      <c r="X112" s="83">
        <f t="shared" si="4"/>
        <v>755</v>
      </c>
      <c r="Y112" s="84">
        <f t="shared" si="5"/>
        <v>193</v>
      </c>
      <c r="Z112" s="85">
        <f t="shared" si="6"/>
        <v>562</v>
      </c>
      <c r="AA112" s="66"/>
      <c r="AB112" s="66"/>
      <c r="AC112" s="66"/>
      <c r="AD112" s="86">
        <f t="shared" si="7"/>
        <v>0</v>
      </c>
      <c r="AE112" s="87"/>
      <c r="AF112" s="92"/>
      <c r="AH112" s="7"/>
      <c r="AI112" s="7"/>
      <c r="AJ112" s="7"/>
    </row>
    <row r="113" spans="1:36" ht="18.75" customHeight="1">
      <c r="A113" s="47" t="s">
        <v>253</v>
      </c>
      <c r="B113" s="47"/>
      <c r="C113" s="48">
        <v>118</v>
      </c>
      <c r="D113" s="89" t="s">
        <v>77</v>
      </c>
      <c r="E113" s="71" t="str">
        <f>VLOOKUP($H113,[1]①レジスト!$E$1:$P$65536,3,0)</f>
        <v>男</v>
      </c>
      <c r="F113" s="72"/>
      <c r="G113" s="73" t="str">
        <f>VLOOKUP($H113,[1]①レジスト!$E$1:$K$65536,7,0)</f>
        <v>12-20</v>
      </c>
      <c r="H113" s="100" t="s">
        <v>254</v>
      </c>
      <c r="I113" s="91" t="str">
        <f>VLOOKUP($H113,[1]①レジスト!$E$1:$P$65536,6,0)</f>
        <v>京都大学</v>
      </c>
      <c r="J113" s="76">
        <f>IF(ISERROR(VLOOKUP($G113,[1]②順位速記!$B$1:$Q$65536,[1]②順位速記!$B$313,0)),"-",VLOOKUP($G113,[1]②順位速記!$B$1:$Q$65536,[1]②順位速記!$B$313,0))</f>
        <v>102</v>
      </c>
      <c r="K113" s="77">
        <f>IF(ISERROR(VLOOKUP($G113,[1]②順位速記!$B$1:$Q$65536,[1]②順位速記!$B$313-1,0)),"-",VLOOKUP($G113,[1]②順位速記!$B$1:$Q$65536,[1]②順位速記!$B$313-1,0))</f>
        <v>102</v>
      </c>
      <c r="L113" s="78">
        <f>IF(ISERROR(VLOOKUP($G113,[1]②順位速記!$D$1:$Q$65536,[1]②順位速記!$D$313,0)),"-",VLOOKUP($G113,[1]②順位速記!$D$1:$Q$65536,[1]②順位速記!$D$313,0))</f>
        <v>78</v>
      </c>
      <c r="M113" s="79">
        <f>IF(ISERROR(VLOOKUP($G113,[1]②順位速記!$D$1:$Q$65536,[1]②順位速記!$D$313-1,0)),"-",VLOOKUP($G113,[1]②順位速記!$D$1:$Q$65536,[1]②順位速記!$D$313-1,0))</f>
        <v>78</v>
      </c>
      <c r="N113" s="80">
        <f>IF(ISERROR(VLOOKUP($G113,[1]②順位速記!$F$1:$Q$65536,[1]②順位速記!$F$313,0)),"-",VLOOKUP($G113,[1]②順位速記!$F$1:$Q$65536,[1]②順位速記!$F$313,0))</f>
        <v>141</v>
      </c>
      <c r="O113" s="77">
        <f>IF(ISERROR(VLOOKUP($G113,[1]②順位速記!$F$1:$Q$65536,[1]②順位速記!$F$313-1,0)),"-",VLOOKUP($G113,[1]②順位速記!$F$1:$Q$65536,[1]②順位速記!$F$313-1,0))</f>
        <v>141</v>
      </c>
      <c r="P113" s="78">
        <f>IF(ISERROR(VLOOKUP($G113,[1]②順位速記!$H$1:$Q$65536,[1]②順位速記!$H$313,0)),"-",VLOOKUP($G113,[1]②順位速記!$H$1:$Q$65536,[1]②順位速記!$H$313,0))</f>
        <v>138</v>
      </c>
      <c r="Q113" s="79">
        <f>IF(ISERROR(VLOOKUP($G113,[1]②順位速記!$H$1:$Q$65536,[1]②順位速記!$H$313-1,0)),"-",VLOOKUP($G113,[1]②順位速記!$H$1:$Q$65536,[1]②順位速記!$H$313-1,0))</f>
        <v>138</v>
      </c>
      <c r="R113" s="80">
        <f>IF(ISERROR(VLOOKUP($G113,[1]②順位速記!$J$1:$Q$65536,[1]②順位速記!$J$313,0)),"-",VLOOKUP($G113,[1]②順位速記!$J$1:$Q$65536,[1]②順位速記!$J$313,0))</f>
        <v>105</v>
      </c>
      <c r="S113" s="81">
        <f>IF(ISERROR(VLOOKUP($G113,[1]②順位速記!$J$1:$Q$65536,[1]②順位速記!$J$313-1,0)),"-",VLOOKUP($G113,[1]②順位速記!$J$1:$Q$65536,[1]②順位速記!$J$313-1,0))</f>
        <v>105</v>
      </c>
      <c r="T113" s="80">
        <f>IF(ISERROR(VLOOKUP($G113,[1]②順位速記!$L$1:$Q$65536,[1]②順位速記!$L$313,0)),"-",VLOOKUP($G113,[1]②順位速記!$L$1:$Q$65536,[1]②順位速記!$L$313,0))</f>
        <v>144</v>
      </c>
      <c r="U113" s="81">
        <f>IF(ISERROR(VLOOKUP($G113,[1]②順位速記!$L$1:$Q$65536,[1]②順位速記!$L$313-1,0)),"-",VLOOKUP($G113,[1]②順位速記!$L$1:$Q$65536,[1]②順位速記!$L$313-1,0))</f>
        <v>144</v>
      </c>
      <c r="V113" s="78" t="str">
        <f>IF(ISERROR(VLOOKUP($G113,[1]②順位速記!$N$1:$Q$65536,[1]②順位速記!$N$313,0)),"-",VLOOKUP($G113,[1]②順位速記!$N$1:$Q$65536,[1]②順位速記!$N$313,0))</f>
        <v>-</v>
      </c>
      <c r="W113" s="82" t="str">
        <f>IF(ISERROR(VLOOKUP($G113,[1]②順位速記!$N$1:$Q$65536,[1]②順位速記!$N$313-1,0)),"-",VLOOKUP($G113,[1]②順位速記!$N$1:$Q$65536,[1]②順位速記!$N$313-1,0))</f>
        <v>-</v>
      </c>
      <c r="X113" s="83">
        <f t="shared" si="4"/>
        <v>708</v>
      </c>
      <c r="Y113" s="84">
        <f t="shared" si="5"/>
        <v>144</v>
      </c>
      <c r="Z113" s="85">
        <f t="shared" si="6"/>
        <v>564</v>
      </c>
      <c r="AA113" s="66"/>
      <c r="AB113" s="66"/>
      <c r="AC113" s="66"/>
      <c r="AD113" s="86">
        <f t="shared" si="7"/>
        <v>0</v>
      </c>
      <c r="AE113" s="87"/>
      <c r="AF113" s="92"/>
      <c r="AH113" s="7"/>
      <c r="AI113" s="7"/>
      <c r="AJ113" s="7"/>
    </row>
    <row r="114" spans="1:36" ht="18.75" customHeight="1">
      <c r="A114" s="47" t="s">
        <v>255</v>
      </c>
      <c r="B114" s="47"/>
      <c r="C114" s="70">
        <v>133</v>
      </c>
      <c r="D114" s="111" t="s">
        <v>82</v>
      </c>
      <c r="E114" s="71" t="str">
        <f>VLOOKUP($H114,[1]①レジスト!$E$1:$P$65536,3,0)</f>
        <v>男</v>
      </c>
      <c r="F114" s="101"/>
      <c r="G114" s="102" t="str">
        <f>VLOOKUP($H114,[1]①レジスト!$E$1:$K$65536,7,0)</f>
        <v>17-8</v>
      </c>
      <c r="H114" s="100" t="s">
        <v>256</v>
      </c>
      <c r="I114" s="75" t="str">
        <f>VLOOKUP($H114,[1]①レジスト!$E$1:$P$65536,6,0)</f>
        <v>神戸大学</v>
      </c>
      <c r="J114" s="76">
        <f>IF(ISERROR(VLOOKUP($G114,[1]②順位速記!$B$1:$Q$65536,[1]②順位速記!$B$313,0)),"-",VLOOKUP($G114,[1]②順位速記!$B$1:$Q$65536,[1]②順位速記!$B$313,0))</f>
        <v>150</v>
      </c>
      <c r="K114" s="77">
        <f>IF(ISERROR(VLOOKUP($G114,[1]②順位速記!$B$1:$Q$65536,[1]②順位速記!$B$313-1,0)),"-",VLOOKUP($G114,[1]②順位速記!$B$1:$Q$65536,[1]②順位速記!$B$313-1,0))</f>
        <v>150</v>
      </c>
      <c r="L114" s="78">
        <f>IF(ISERROR(VLOOKUP($G114,[1]②順位速記!$D$1:$Q$65536,[1]②順位速記!$D$313,0)),"-",VLOOKUP($G114,[1]②順位速記!$D$1:$Q$65536,[1]②順位速記!$D$313,0))</f>
        <v>126</v>
      </c>
      <c r="M114" s="79">
        <f>IF(ISERROR(VLOOKUP($G114,[1]②順位速記!$D$1:$Q$65536,[1]②順位速記!$D$313-1,0)),"-",VLOOKUP($G114,[1]②順位速記!$D$1:$Q$65536,[1]②順位速記!$D$313-1,0))</f>
        <v>126</v>
      </c>
      <c r="N114" s="80">
        <f>IF(ISERROR(VLOOKUP($G114,[1]②順位速記!$F$1:$Q$65536,[1]②順位速記!$F$313,0)),"-",VLOOKUP($G114,[1]②順位速記!$F$1:$Q$65536,[1]②順位速記!$F$313,0))</f>
        <v>84</v>
      </c>
      <c r="O114" s="77">
        <f>IF(ISERROR(VLOOKUP($G114,[1]②順位速記!$F$1:$Q$65536,[1]②順位速記!$F$313-1,0)),"-",VLOOKUP($G114,[1]②順位速記!$F$1:$Q$65536,[1]②順位速記!$F$313-1,0))</f>
        <v>84</v>
      </c>
      <c r="P114" s="78">
        <f>IF(ISERROR(VLOOKUP($G114,[1]②順位速記!$H$1:$Q$65536,[1]②順位速記!$H$313,0)),"-",VLOOKUP($G114,[1]②順位速記!$H$1:$Q$65536,[1]②順位速記!$H$313,0))</f>
        <v>105</v>
      </c>
      <c r="Q114" s="79">
        <f>IF(ISERROR(VLOOKUP($G114,[1]②順位速記!$H$1:$Q$65536,[1]②順位速記!$H$313-1,0)),"-",VLOOKUP($G114,[1]②順位速記!$H$1:$Q$65536,[1]②順位速記!$H$313-1,0))</f>
        <v>105</v>
      </c>
      <c r="R114" s="80" t="str">
        <f>IF(ISERROR(VLOOKUP($G114,[1]②順位速記!$J$1:$Q$65536,[1]②順位速記!$J$313,0)),"-",VLOOKUP($G114,[1]②順位速記!$J$1:$Q$65536,[1]②順位速記!$J$313,0))</f>
        <v>DNC</v>
      </c>
      <c r="S114" s="81">
        <f>IF(ISERROR(VLOOKUP($G114,[1]②順位速記!$J$1:$Q$65536,[1]②順位速記!$J$313-1,0)),"-",VLOOKUP($G114,[1]②順位速記!$J$1:$Q$65536,[1]②順位速記!$J$313-1,0))</f>
        <v>193</v>
      </c>
      <c r="T114" s="80">
        <f>IF(ISERROR(VLOOKUP($G114,[1]②順位速記!$L$1:$Q$65536,[1]②順位速記!$L$313,0)),"-",VLOOKUP($G114,[1]②順位速記!$L$1:$Q$65536,[1]②順位速記!$L$313,0))</f>
        <v>105</v>
      </c>
      <c r="U114" s="81">
        <f>IF(ISERROR(VLOOKUP($G114,[1]②順位速記!$L$1:$Q$65536,[1]②順位速記!$L$313-1,0)),"-",VLOOKUP($G114,[1]②順位速記!$L$1:$Q$65536,[1]②順位速記!$L$313-1,0))</f>
        <v>105</v>
      </c>
      <c r="V114" s="78" t="str">
        <f>IF(ISERROR(VLOOKUP($G114,[1]②順位速記!$N$1:$Q$65536,[1]②順位速記!$N$313,0)),"-",VLOOKUP($G114,[1]②順位速記!$N$1:$Q$65536,[1]②順位速記!$N$313,0))</f>
        <v>-</v>
      </c>
      <c r="W114" s="82" t="str">
        <f>IF(ISERROR(VLOOKUP($G114,[1]②順位速記!$N$1:$Q$65536,[1]②順位速記!$N$313-1,0)),"-",VLOOKUP($G114,[1]②順位速記!$N$1:$Q$65536,[1]②順位速記!$N$313-1,0))</f>
        <v>-</v>
      </c>
      <c r="X114" s="83">
        <f t="shared" si="4"/>
        <v>763</v>
      </c>
      <c r="Y114" s="84">
        <f t="shared" si="5"/>
        <v>193</v>
      </c>
      <c r="Z114" s="85">
        <f t="shared" si="6"/>
        <v>570</v>
      </c>
      <c r="AA114" s="66"/>
      <c r="AB114" s="66"/>
      <c r="AC114" s="66"/>
      <c r="AD114" s="86">
        <f t="shared" si="7"/>
        <v>0</v>
      </c>
      <c r="AE114" s="87"/>
      <c r="AF114" s="92"/>
      <c r="AH114" s="7"/>
      <c r="AI114" s="7"/>
      <c r="AJ114" s="7"/>
    </row>
    <row r="115" spans="1:36" ht="18.75" customHeight="1" thickBot="1">
      <c r="A115" s="47" t="s">
        <v>257</v>
      </c>
      <c r="B115" s="47"/>
      <c r="C115" s="70">
        <v>120</v>
      </c>
      <c r="D115" s="89" t="s">
        <v>77</v>
      </c>
      <c r="E115" s="71" t="str">
        <f>VLOOKUP($H115,[1]①レジスト!$E$1:$P$65536,3,0)</f>
        <v>男</v>
      </c>
      <c r="F115" s="72"/>
      <c r="G115" s="73" t="str">
        <f>VLOOKUP($H115,[1]①レジスト!$E$1:$K$65536,7,0)</f>
        <v>12-48</v>
      </c>
      <c r="H115" s="74" t="s">
        <v>258</v>
      </c>
      <c r="I115" s="75" t="str">
        <f>VLOOKUP($H115,[1]①レジスト!$E$1:$P$65536,6,0)</f>
        <v>京都大学</v>
      </c>
      <c r="J115" s="76">
        <f>IF(ISERROR(VLOOKUP($G115,[1]②順位速記!$B$1:$Q$65536,[1]②順位速記!$B$313,0)),"-",VLOOKUP($G115,[1]②順位速記!$B$1:$Q$65536,[1]②順位速記!$B$313,0))</f>
        <v>90</v>
      </c>
      <c r="K115" s="77">
        <f>IF(ISERROR(VLOOKUP($G115,[1]②順位速記!$B$1:$Q$65536,[1]②順位速記!$B$313-1,0)),"-",VLOOKUP($G115,[1]②順位速記!$B$1:$Q$65536,[1]②順位速記!$B$313-1,0))</f>
        <v>90</v>
      </c>
      <c r="L115" s="78">
        <f>IF(ISERROR(VLOOKUP($G115,[1]②順位速記!$D$1:$Q$65536,[1]②順位速記!$D$313,0)),"-",VLOOKUP($G115,[1]②順位速記!$D$1:$Q$65536,[1]②順位速記!$D$313,0))</f>
        <v>120</v>
      </c>
      <c r="M115" s="79">
        <f>IF(ISERROR(VLOOKUP($G115,[1]②順位速記!$D$1:$Q$65536,[1]②順位速記!$D$313-1,0)),"-",VLOOKUP($G115,[1]②順位速記!$D$1:$Q$65536,[1]②順位速記!$D$313-1,0))</f>
        <v>120</v>
      </c>
      <c r="N115" s="80">
        <f>IF(ISERROR(VLOOKUP($G115,[1]②順位速記!$F$1:$Q$65536,[1]②順位速記!$F$313,0)),"-",VLOOKUP($G115,[1]②順位速記!$F$1:$Q$65536,[1]②順位速記!$F$313,0))</f>
        <v>161</v>
      </c>
      <c r="O115" s="77">
        <f>IF(ISERROR(VLOOKUP($G115,[1]②順位速記!$F$1:$Q$65536,[1]②順位速記!$F$313-1,0)),"-",VLOOKUP($G115,[1]②順位速記!$F$1:$Q$65536,[1]②順位速記!$F$313-1,0))</f>
        <v>161</v>
      </c>
      <c r="P115" s="78">
        <f>IF(ISERROR(VLOOKUP($G115,[1]②順位速記!$H$1:$Q$65536,[1]②順位速記!$H$313,0)),"-",VLOOKUP($G115,[1]②順位速記!$H$1:$Q$65536,[1]②順位速記!$H$313,0))</f>
        <v>109</v>
      </c>
      <c r="Q115" s="79">
        <f>IF(ISERROR(VLOOKUP($G115,[1]②順位速記!$H$1:$Q$65536,[1]②順位速記!$H$313-1,0)),"-",VLOOKUP($G115,[1]②順位速記!$H$1:$Q$65536,[1]②順位速記!$H$313-1,0))</f>
        <v>109</v>
      </c>
      <c r="R115" s="80">
        <f>IF(ISERROR(VLOOKUP($G115,[1]②順位速記!$J$1:$Q$65536,[1]②順位速記!$J$313,0)),"-",VLOOKUP($G115,[1]②順位速記!$J$1:$Q$65536,[1]②順位速記!$J$313,0))</f>
        <v>107</v>
      </c>
      <c r="S115" s="81">
        <f>IF(ISERROR(VLOOKUP($G115,[1]②順位速記!$J$1:$Q$65536,[1]②順位速記!$J$313-1,0)),"-",VLOOKUP($G115,[1]②順位速記!$J$1:$Q$65536,[1]②順位速記!$J$313-1,0))</f>
        <v>107</v>
      </c>
      <c r="T115" s="80">
        <f>IF(ISERROR(VLOOKUP($G115,[1]②順位速記!$L$1:$Q$65536,[1]②順位速記!$L$313,0)),"-",VLOOKUP($G115,[1]②順位速記!$L$1:$Q$65536,[1]②順位速記!$L$313,0))</f>
        <v>146</v>
      </c>
      <c r="U115" s="81">
        <f>IF(ISERROR(VLOOKUP($G115,[1]②順位速記!$L$1:$Q$65536,[1]②順位速記!$L$313-1,0)),"-",VLOOKUP($G115,[1]②順位速記!$L$1:$Q$65536,[1]②順位速記!$L$313-1,0))</f>
        <v>146</v>
      </c>
      <c r="V115" s="78" t="str">
        <f>IF(ISERROR(VLOOKUP($G115,[1]②順位速記!$N$1:$Q$65536,[1]②順位速記!$N$313,0)),"-",VLOOKUP($G115,[1]②順位速記!$N$1:$Q$65536,[1]②順位速記!$N$313,0))</f>
        <v>-</v>
      </c>
      <c r="W115" s="82" t="str">
        <f>IF(ISERROR(VLOOKUP($G115,[1]②順位速記!$N$1:$Q$65536,[1]②順位速記!$N$313-1,0)),"-",VLOOKUP($G115,[1]②順位速記!$N$1:$Q$65536,[1]②順位速記!$N$313-1,0))</f>
        <v>-</v>
      </c>
      <c r="X115" s="83">
        <f t="shared" si="4"/>
        <v>733</v>
      </c>
      <c r="Y115" s="84">
        <f t="shared" si="5"/>
        <v>161</v>
      </c>
      <c r="Z115" s="85">
        <f t="shared" si="6"/>
        <v>572</v>
      </c>
      <c r="AA115" s="66"/>
      <c r="AB115" s="66"/>
      <c r="AC115" s="66"/>
      <c r="AD115" s="86">
        <f t="shared" si="7"/>
        <v>0</v>
      </c>
      <c r="AE115" s="87"/>
      <c r="AF115" s="92"/>
      <c r="AH115" s="7"/>
      <c r="AI115" s="7"/>
      <c r="AJ115" s="7"/>
    </row>
    <row r="116" spans="1:36" ht="18.75" customHeight="1">
      <c r="A116" s="47" t="s">
        <v>259</v>
      </c>
      <c r="B116" s="47"/>
      <c r="C116" s="48">
        <v>124</v>
      </c>
      <c r="D116" s="89" t="s">
        <v>77</v>
      </c>
      <c r="E116" s="71" t="str">
        <f>VLOOKUP($H116,[1]①レジスト!$E$1:$P$65536,3,0)</f>
        <v>男</v>
      </c>
      <c r="F116" s="93"/>
      <c r="G116" s="73" t="str">
        <f>VLOOKUP($H116,[1]①レジスト!$E$1:$K$65536,7,0)</f>
        <v>16-9</v>
      </c>
      <c r="H116" s="100" t="s">
        <v>260</v>
      </c>
      <c r="I116" s="94" t="str">
        <f>VLOOKUP($H116,[1]①レジスト!$E$1:$P$65536,6,0)</f>
        <v>甲南大学</v>
      </c>
      <c r="J116" s="76">
        <f>IF(ISERROR(VLOOKUP($G116,[1]②順位速記!$B$1:$Q$65536,[1]②順位速記!$B$313,0)),"-",VLOOKUP($G116,[1]②順位速記!$B$1:$Q$65536,[1]②順位速記!$B$313,0))</f>
        <v>144</v>
      </c>
      <c r="K116" s="77">
        <f>IF(ISERROR(VLOOKUP($G116,[1]②順位速記!$B$1:$Q$65536,[1]②順位速記!$B$313-1,0)),"-",VLOOKUP($G116,[1]②順位速記!$B$1:$Q$65536,[1]②順位速記!$B$313-1,0))</f>
        <v>144</v>
      </c>
      <c r="L116" s="78">
        <f>IF(ISERROR(VLOOKUP($G116,[1]②順位速記!$D$1:$Q$65536,[1]②順位速記!$D$313,0)),"-",VLOOKUP($G116,[1]②順位速記!$D$1:$Q$65536,[1]②順位速記!$D$313,0))</f>
        <v>102</v>
      </c>
      <c r="M116" s="79">
        <f>IF(ISERROR(VLOOKUP($G116,[1]②順位速記!$D$1:$Q$65536,[1]②順位速記!$D$313-1,0)),"-",VLOOKUP($G116,[1]②順位速記!$D$1:$Q$65536,[1]②順位速記!$D$313-1,0))</f>
        <v>102</v>
      </c>
      <c r="N116" s="80">
        <f>IF(ISERROR(VLOOKUP($G116,[1]②順位速記!$F$1:$Q$65536,[1]②順位速記!$F$313,0)),"-",VLOOKUP($G116,[1]②順位速記!$F$1:$Q$65536,[1]②順位速記!$F$313,0))</f>
        <v>98</v>
      </c>
      <c r="O116" s="77">
        <f>IF(ISERROR(VLOOKUP($G116,[1]②順位速記!$F$1:$Q$65536,[1]②順位速記!$F$313-1,0)),"-",VLOOKUP($G116,[1]②順位速記!$F$1:$Q$65536,[1]②順位速記!$F$313-1,0))</f>
        <v>98</v>
      </c>
      <c r="P116" s="78">
        <f>IF(ISERROR(VLOOKUP($G116,[1]②順位速記!$H$1:$Q$65536,[1]②順位速記!$H$313,0)),"-",VLOOKUP($G116,[1]②順位速記!$H$1:$Q$65536,[1]②順位速記!$H$313,0))</f>
        <v>167</v>
      </c>
      <c r="Q116" s="79">
        <f>IF(ISERROR(VLOOKUP($G116,[1]②順位速記!$H$1:$Q$65536,[1]②順位速記!$H$313-1,0)),"-",VLOOKUP($G116,[1]②順位速記!$H$1:$Q$65536,[1]②順位速記!$H$313-1,0))</f>
        <v>167</v>
      </c>
      <c r="R116" s="80">
        <f>IF(ISERROR(VLOOKUP($G116,[1]②順位速記!$J$1:$Q$65536,[1]②順位速記!$J$313,0)),"-",VLOOKUP($G116,[1]②順位速記!$J$1:$Q$65536,[1]②順位速記!$J$313,0))</f>
        <v>88</v>
      </c>
      <c r="S116" s="81">
        <f>IF(ISERROR(VLOOKUP($G116,[1]②順位速記!$J$1:$Q$65536,[1]②順位速記!$J$313-1,0)),"-",VLOOKUP($G116,[1]②順位速記!$J$1:$Q$65536,[1]②順位速記!$J$313-1,0))</f>
        <v>88</v>
      </c>
      <c r="T116" s="80">
        <f>IF(ISERROR(VLOOKUP($G116,[1]②順位速記!$L$1:$Q$65536,[1]②順位速記!$L$313,0)),"-",VLOOKUP($G116,[1]②順位速記!$L$1:$Q$65536,[1]②順位速記!$L$313,0))</f>
        <v>145</v>
      </c>
      <c r="U116" s="81">
        <f>IF(ISERROR(VLOOKUP($G116,[1]②順位速記!$L$1:$Q$65536,[1]②順位速記!$L$313-1,0)),"-",VLOOKUP($G116,[1]②順位速記!$L$1:$Q$65536,[1]②順位速記!$L$313-1,0))</f>
        <v>145</v>
      </c>
      <c r="V116" s="78" t="str">
        <f>IF(ISERROR(VLOOKUP($G116,[1]②順位速記!$N$1:$Q$65536,[1]②順位速記!$N$313,0)),"-",VLOOKUP($G116,[1]②順位速記!$N$1:$Q$65536,[1]②順位速記!$N$313,0))</f>
        <v>-</v>
      </c>
      <c r="W116" s="82" t="str">
        <f>IF(ISERROR(VLOOKUP($G116,[1]②順位速記!$N$1:$Q$65536,[1]②順位速記!$N$313-1,0)),"-",VLOOKUP($G116,[1]②順位速記!$N$1:$Q$65536,[1]②順位速記!$N$313-1,0))</f>
        <v>-</v>
      </c>
      <c r="X116" s="83">
        <f t="shared" si="4"/>
        <v>744</v>
      </c>
      <c r="Y116" s="84">
        <f t="shared" si="5"/>
        <v>167</v>
      </c>
      <c r="Z116" s="85">
        <f t="shared" si="6"/>
        <v>577</v>
      </c>
      <c r="AA116" s="66"/>
      <c r="AB116" s="66"/>
      <c r="AC116" s="66"/>
      <c r="AD116" s="86">
        <f t="shared" si="7"/>
        <v>0</v>
      </c>
      <c r="AE116" s="87"/>
      <c r="AF116" s="92"/>
      <c r="AH116" s="7"/>
      <c r="AI116" s="7"/>
      <c r="AJ116" s="7"/>
    </row>
    <row r="117" spans="1:36" ht="18.75" customHeight="1">
      <c r="A117" s="47" t="s">
        <v>261</v>
      </c>
      <c r="B117" s="47"/>
      <c r="C117" s="70">
        <v>125</v>
      </c>
      <c r="D117" s="120" t="s">
        <v>243</v>
      </c>
      <c r="E117" s="71" t="str">
        <f>VLOOKUP($H117,[1]①レジスト!$E$1:$P$65536,3,0)</f>
        <v>男</v>
      </c>
      <c r="F117" s="93"/>
      <c r="G117" s="73" t="str">
        <f>VLOOKUP($H117,[1]①レジスト!$E$1:$K$65536,7,0)</f>
        <v>19-5</v>
      </c>
      <c r="H117" s="100" t="s">
        <v>262</v>
      </c>
      <c r="I117" s="116" t="str">
        <f>VLOOKUP($H117,[1]①レジスト!$E$1:$P$65536,6,0)</f>
        <v>滋賀大学</v>
      </c>
      <c r="J117" s="76">
        <f>IF(ISERROR(VLOOKUP($G117,[1]②順位速記!$B$1:$Q$65536,[1]②順位速記!$B$313,0)),"-",VLOOKUP($G117,[1]②順位速記!$B$1:$Q$65536,[1]②順位速記!$B$313,0))</f>
        <v>130</v>
      </c>
      <c r="K117" s="77">
        <f>IF(ISERROR(VLOOKUP($G117,[1]②順位速記!$B$1:$Q$65536,[1]②順位速記!$B$313-1,0)),"-",VLOOKUP($G117,[1]②順位速記!$B$1:$Q$65536,[1]②順位速記!$B$313-1,0))</f>
        <v>130</v>
      </c>
      <c r="L117" s="78">
        <f>IF(ISERROR(VLOOKUP($G117,[1]②順位速記!$D$1:$Q$65536,[1]②順位速記!$D$313,0)),"-",VLOOKUP($G117,[1]②順位速記!$D$1:$Q$65536,[1]②順位速記!$D$313,0))</f>
        <v>93</v>
      </c>
      <c r="M117" s="79">
        <f>IF(ISERROR(VLOOKUP($G117,[1]②順位速記!$D$1:$Q$65536,[1]②順位速記!$D$313-1,0)),"-",VLOOKUP($G117,[1]②順位速記!$D$1:$Q$65536,[1]②順位速記!$D$313-1,0))</f>
        <v>93</v>
      </c>
      <c r="N117" s="80">
        <f>IF(ISERROR(VLOOKUP($G117,[1]②順位速記!$F$1:$Q$65536,[1]②順位速記!$F$313,0)),"-",VLOOKUP($G117,[1]②順位速記!$F$1:$Q$65536,[1]②順位速記!$F$313,0))</f>
        <v>152</v>
      </c>
      <c r="O117" s="77">
        <f>IF(ISERROR(VLOOKUP($G117,[1]②順位速記!$F$1:$Q$65536,[1]②順位速記!$F$313-1,0)),"-",VLOOKUP($G117,[1]②順位速記!$F$1:$Q$65536,[1]②順位速記!$F$313-1,0))</f>
        <v>152</v>
      </c>
      <c r="P117" s="78">
        <f>IF(ISERROR(VLOOKUP($G117,[1]②順位速記!$H$1:$Q$65536,[1]②順位速記!$H$313,0)),"-",VLOOKUP($G117,[1]②順位速記!$H$1:$Q$65536,[1]②順位速記!$H$313,0))</f>
        <v>127</v>
      </c>
      <c r="Q117" s="79">
        <f>IF(ISERROR(VLOOKUP($G117,[1]②順位速記!$H$1:$Q$65536,[1]②順位速記!$H$313-1,0)),"-",VLOOKUP($G117,[1]②順位速記!$H$1:$Q$65536,[1]②順位速記!$H$313-1,0))</f>
        <v>127</v>
      </c>
      <c r="R117" s="80">
        <f>IF(ISERROR(VLOOKUP($G117,[1]②順位速記!$J$1:$Q$65536,[1]②順位速記!$J$313,0)),"-",VLOOKUP($G117,[1]②順位速記!$J$1:$Q$65536,[1]②順位速記!$J$313,0))</f>
        <v>82</v>
      </c>
      <c r="S117" s="81">
        <f>IF(ISERROR(VLOOKUP($G117,[1]②順位速記!$J$1:$Q$65536,[1]②順位速記!$J$313-1,0)),"-",VLOOKUP($G117,[1]②順位速記!$J$1:$Q$65536,[1]②順位速記!$J$313-1,0))</f>
        <v>82</v>
      </c>
      <c r="T117" s="80">
        <f>IF(ISERROR(VLOOKUP($G117,[1]②順位速記!$L$1:$Q$65536,[1]②順位速記!$L$313,0)),"-",VLOOKUP($G117,[1]②順位速記!$L$1:$Q$65536,[1]②順位速記!$L$313,0))</f>
        <v>156</v>
      </c>
      <c r="U117" s="81">
        <f>IF(ISERROR(VLOOKUP($G117,[1]②順位速記!$L$1:$Q$65536,[1]②順位速記!$L$313-1,0)),"-",VLOOKUP($G117,[1]②順位速記!$L$1:$Q$65536,[1]②順位速記!$L$313-1,0))</f>
        <v>156</v>
      </c>
      <c r="V117" s="78" t="str">
        <f>IF(ISERROR(VLOOKUP($G117,[1]②順位速記!$N$1:$Q$65536,[1]②順位速記!$N$313,0)),"-",VLOOKUP($G117,[1]②順位速記!$N$1:$Q$65536,[1]②順位速記!$N$313,0))</f>
        <v>-</v>
      </c>
      <c r="W117" s="82" t="str">
        <f>IF(ISERROR(VLOOKUP($G117,[1]②順位速記!$N$1:$Q$65536,[1]②順位速記!$N$313-1,0)),"-",VLOOKUP($G117,[1]②順位速記!$N$1:$Q$65536,[1]②順位速記!$N$313-1,0))</f>
        <v>-</v>
      </c>
      <c r="X117" s="83">
        <f t="shared" si="4"/>
        <v>740</v>
      </c>
      <c r="Y117" s="84">
        <f t="shared" si="5"/>
        <v>156</v>
      </c>
      <c r="Z117" s="85">
        <f t="shared" si="6"/>
        <v>584</v>
      </c>
      <c r="AA117" s="66"/>
      <c r="AB117" s="66"/>
      <c r="AC117" s="66"/>
      <c r="AD117" s="86">
        <f t="shared" si="7"/>
        <v>0</v>
      </c>
      <c r="AE117" s="87"/>
      <c r="AF117" s="88"/>
      <c r="AH117" s="7"/>
      <c r="AI117" s="7"/>
      <c r="AJ117" s="7"/>
    </row>
    <row r="118" spans="1:36" ht="18.75" customHeight="1" thickBot="1">
      <c r="A118" s="47" t="s">
        <v>263</v>
      </c>
      <c r="B118" s="47"/>
      <c r="C118" s="70">
        <v>122</v>
      </c>
      <c r="D118" s="110" t="s">
        <v>243</v>
      </c>
      <c r="E118" s="71" t="str">
        <f>VLOOKUP($H118,[1]①レジスト!$E$1:$P$65536,3,0)</f>
        <v>男</v>
      </c>
      <c r="F118" s="72"/>
      <c r="G118" s="73" t="str">
        <f>VLOOKUP($H118,[1]①レジスト!$E$1:$K$65536,7,0)</f>
        <v>77-55</v>
      </c>
      <c r="H118" s="74" t="s">
        <v>264</v>
      </c>
      <c r="I118" s="75" t="str">
        <f>VLOOKUP($H118,[1]①レジスト!$E$1:$P$65536,6,0)</f>
        <v>滋賀県立大学</v>
      </c>
      <c r="J118" s="76">
        <f>IF(ISERROR(VLOOKUP($G118,[1]②順位速記!$B$1:$Q$65536,[1]②順位速記!$B$313,0)),"-",VLOOKUP($G118,[1]②順位速記!$B$1:$Q$65536,[1]②順位速記!$B$313,0))</f>
        <v>106</v>
      </c>
      <c r="K118" s="77">
        <f>IF(ISERROR(VLOOKUP($G118,[1]②順位速記!$B$1:$Q$65536,[1]②順位速記!$B$313-1,0)),"-",VLOOKUP($G118,[1]②順位速記!$B$1:$Q$65536,[1]②順位速記!$B$313-1,0))</f>
        <v>106</v>
      </c>
      <c r="L118" s="78">
        <f>IF(ISERROR(VLOOKUP($G118,[1]②順位速記!$D$1:$Q$65536,[1]②順位速記!$D$313,0)),"-",VLOOKUP($G118,[1]②順位速記!$D$1:$Q$65536,[1]②順位速記!$D$313,0))</f>
        <v>131</v>
      </c>
      <c r="M118" s="79">
        <f>IF(ISERROR(VLOOKUP($G118,[1]②順位速記!$D$1:$Q$65536,[1]②順位速記!$D$313-1,0)),"-",VLOOKUP($G118,[1]②順位速記!$D$1:$Q$65536,[1]②順位速記!$D$313-1,0))</f>
        <v>131</v>
      </c>
      <c r="N118" s="80">
        <f>IF(ISERROR(VLOOKUP($G118,[1]②順位速記!$F$1:$Q$65536,[1]②順位速記!$F$313,0)),"-",VLOOKUP($G118,[1]②順位速記!$F$1:$Q$65536,[1]②順位速記!$F$313,0))</f>
        <v>181</v>
      </c>
      <c r="O118" s="77">
        <f>IF(ISERROR(VLOOKUP($G118,[1]②順位速記!$F$1:$Q$65536,[1]②順位速記!$F$313-1,0)),"-",VLOOKUP($G118,[1]②順位速記!$F$1:$Q$65536,[1]②順位速記!$F$313-1,0))</f>
        <v>181</v>
      </c>
      <c r="P118" s="78">
        <f>IF(ISERROR(VLOOKUP($G118,[1]②順位速記!$H$1:$Q$65536,[1]②順位速記!$H$313,0)),"-",VLOOKUP($G118,[1]②順位速記!$H$1:$Q$65536,[1]②順位速記!$H$313,0))</f>
        <v>89</v>
      </c>
      <c r="Q118" s="79">
        <f>IF(ISERROR(VLOOKUP($G118,[1]②順位速記!$H$1:$Q$65536,[1]②順位速記!$H$313-1,0)),"-",VLOOKUP($G118,[1]②順位速記!$H$1:$Q$65536,[1]②順位速記!$H$313-1,0))</f>
        <v>89</v>
      </c>
      <c r="R118" s="80">
        <f>IF(ISERROR(VLOOKUP($G118,[1]②順位速記!$J$1:$Q$65536,[1]②順位速記!$J$313,0)),"-",VLOOKUP($G118,[1]②順位速記!$J$1:$Q$65536,[1]②順位速記!$J$313,0))</f>
        <v>103</v>
      </c>
      <c r="S118" s="81">
        <f>IF(ISERROR(VLOOKUP($G118,[1]②順位速記!$J$1:$Q$65536,[1]②順位速記!$J$313-1,0)),"-",VLOOKUP($G118,[1]②順位速記!$J$1:$Q$65536,[1]②順位速記!$J$313-1,0))</f>
        <v>103</v>
      </c>
      <c r="T118" s="80">
        <f>IF(ISERROR(VLOOKUP($G118,[1]②順位速記!$L$1:$Q$65536,[1]②順位速記!$L$313,0)),"-",VLOOKUP($G118,[1]②順位速記!$L$1:$Q$65536,[1]②順位速記!$L$313,0))</f>
        <v>168</v>
      </c>
      <c r="U118" s="81">
        <f>IF(ISERROR(VLOOKUP($G118,[1]②順位速記!$L$1:$Q$65536,[1]②順位速記!$L$313-1,0)),"-",VLOOKUP($G118,[1]②順位速記!$L$1:$Q$65536,[1]②順位速記!$L$313-1,0))</f>
        <v>168</v>
      </c>
      <c r="V118" s="78" t="str">
        <f>IF(ISERROR(VLOOKUP($G118,[1]②順位速記!$N$1:$Q$65536,[1]②順位速記!$N$313,0)),"-",VLOOKUP($G118,[1]②順位速記!$N$1:$Q$65536,[1]②順位速記!$N$313,0))</f>
        <v>-</v>
      </c>
      <c r="W118" s="82" t="str">
        <f>IF(ISERROR(VLOOKUP($G118,[1]②順位速記!$N$1:$Q$65536,[1]②順位速記!$N$313-1,0)),"-",VLOOKUP($G118,[1]②順位速記!$N$1:$Q$65536,[1]②順位速記!$N$313-1,0))</f>
        <v>-</v>
      </c>
      <c r="X118" s="83">
        <f t="shared" si="4"/>
        <v>778</v>
      </c>
      <c r="Y118" s="84">
        <f t="shared" si="5"/>
        <v>181</v>
      </c>
      <c r="Z118" s="85">
        <f t="shared" si="6"/>
        <v>597</v>
      </c>
      <c r="AA118" s="66"/>
      <c r="AB118" s="66"/>
      <c r="AC118" s="66"/>
      <c r="AD118" s="86">
        <f t="shared" si="7"/>
        <v>0</v>
      </c>
      <c r="AE118" s="87"/>
      <c r="AF118" s="92"/>
      <c r="AH118" s="7"/>
      <c r="AI118" s="7"/>
      <c r="AJ118" s="7"/>
    </row>
    <row r="119" spans="1:36" ht="18.75" customHeight="1">
      <c r="A119" s="47" t="s">
        <v>265</v>
      </c>
      <c r="B119" s="47"/>
      <c r="C119" s="48">
        <v>134</v>
      </c>
      <c r="D119" s="108" t="s">
        <v>266</v>
      </c>
      <c r="E119" s="71" t="str">
        <f>VLOOKUP($H119,[1]①レジスト!$E$1:$P$65536,3,0)</f>
        <v>男</v>
      </c>
      <c r="F119" s="72"/>
      <c r="G119" s="73" t="str">
        <f>VLOOKUP($H119,[1]①レジスト!$E$1:$K$65536,7,0)</f>
        <v>17-24</v>
      </c>
      <c r="H119" s="100" t="s">
        <v>267</v>
      </c>
      <c r="I119" s="75" t="str">
        <f>VLOOKUP($H119,[1]①レジスト!$E$1:$P$65536,6,0)</f>
        <v>神戸大学</v>
      </c>
      <c r="J119" s="76">
        <f>IF(ISERROR(VLOOKUP($G119,[1]②順位速記!$B$1:$Q$65536,[1]②順位速記!$B$313,0)),"-",VLOOKUP($G119,[1]②順位速記!$B$1:$Q$65536,[1]②順位速記!$B$313,0))</f>
        <v>109</v>
      </c>
      <c r="K119" s="77">
        <f>IF(ISERROR(VLOOKUP($G119,[1]②順位速記!$B$1:$Q$65536,[1]②順位速記!$B$313-1,0)),"-",VLOOKUP($G119,[1]②順位速記!$B$1:$Q$65536,[1]②順位速記!$B$313-1,0))</f>
        <v>109</v>
      </c>
      <c r="L119" s="78">
        <f>IF(ISERROR(VLOOKUP($G119,[1]②順位速記!$D$1:$Q$65536,[1]②順位速記!$D$313,0)),"-",VLOOKUP($G119,[1]②順位速記!$D$1:$Q$65536,[1]②順位速記!$D$313,0))</f>
        <v>114</v>
      </c>
      <c r="M119" s="79">
        <f>IF(ISERROR(VLOOKUP($G119,[1]②順位速記!$D$1:$Q$65536,[1]②順位速記!$D$313-1,0)),"-",VLOOKUP($G119,[1]②順位速記!$D$1:$Q$65536,[1]②順位速記!$D$313-1,0))</f>
        <v>114</v>
      </c>
      <c r="N119" s="80">
        <f>IF(ISERROR(VLOOKUP($G119,[1]②順位速記!$F$1:$Q$65536,[1]②順位速記!$F$313,0)),"-",VLOOKUP($G119,[1]②順位速記!$F$1:$Q$65536,[1]②順位速記!$F$313,0))</f>
        <v>175</v>
      </c>
      <c r="O119" s="77">
        <f>IF(ISERROR(VLOOKUP($G119,[1]②順位速記!$F$1:$Q$65536,[1]②順位速記!$F$313-1,0)),"-",VLOOKUP($G119,[1]②順位速記!$F$1:$Q$65536,[1]②順位速記!$F$313-1,0))</f>
        <v>175</v>
      </c>
      <c r="P119" s="78">
        <f>IF(ISERROR(VLOOKUP($G119,[1]②順位速記!$H$1:$Q$65536,[1]②順位速記!$H$313,0)),"-",VLOOKUP($G119,[1]②順位速記!$H$1:$Q$65536,[1]②順位速記!$H$313,0))</f>
        <v>125</v>
      </c>
      <c r="Q119" s="79">
        <f>IF(ISERROR(VLOOKUP($G119,[1]②順位速記!$H$1:$Q$65536,[1]②順位速記!$H$313-1,0)),"-",VLOOKUP($G119,[1]②順位速記!$H$1:$Q$65536,[1]②順位速記!$H$313-1,0))</f>
        <v>125</v>
      </c>
      <c r="R119" s="80">
        <f>IF(ISERROR(VLOOKUP($G119,[1]②順位速記!$J$1:$Q$65536,[1]②順位速記!$J$313,0)),"-",VLOOKUP($G119,[1]②順位速記!$J$1:$Q$65536,[1]②順位速記!$J$313,0))</f>
        <v>118</v>
      </c>
      <c r="S119" s="81">
        <f>IF(ISERROR(VLOOKUP($G119,[1]②順位速記!$J$1:$Q$65536,[1]②順位速記!$J$313-1,0)),"-",VLOOKUP($G119,[1]②順位速記!$J$1:$Q$65536,[1]②順位速記!$J$313-1,0))</f>
        <v>118</v>
      </c>
      <c r="T119" s="80">
        <f>IF(ISERROR(VLOOKUP($G119,[1]②順位速記!$L$1:$Q$65536,[1]②順位速記!$L$313,0)),"-",VLOOKUP($G119,[1]②順位速記!$L$1:$Q$65536,[1]②順位速記!$L$313,0))</f>
        <v>138</v>
      </c>
      <c r="U119" s="81">
        <f>IF(ISERROR(VLOOKUP($G119,[1]②順位速記!$L$1:$Q$65536,[1]②順位速記!$L$313-1,0)),"-",VLOOKUP($G119,[1]②順位速記!$L$1:$Q$65536,[1]②順位速記!$L$313-1,0))</f>
        <v>138</v>
      </c>
      <c r="V119" s="78" t="str">
        <f>IF(ISERROR(VLOOKUP($G119,[1]②順位速記!$N$1:$Q$65536,[1]②順位速記!$N$313,0)),"-",VLOOKUP($G119,[1]②順位速記!$N$1:$Q$65536,[1]②順位速記!$N$313,0))</f>
        <v>-</v>
      </c>
      <c r="W119" s="82" t="str">
        <f>IF(ISERROR(VLOOKUP($G119,[1]②順位速記!$N$1:$Q$65536,[1]②順位速記!$N$313-1,0)),"-",VLOOKUP($G119,[1]②順位速記!$N$1:$Q$65536,[1]②順位速記!$N$313-1,0))</f>
        <v>-</v>
      </c>
      <c r="X119" s="83">
        <f t="shared" si="4"/>
        <v>779</v>
      </c>
      <c r="Y119" s="84">
        <f t="shared" si="5"/>
        <v>175</v>
      </c>
      <c r="Z119" s="85">
        <f t="shared" si="6"/>
        <v>604</v>
      </c>
      <c r="AA119" s="66"/>
      <c r="AB119" s="66"/>
      <c r="AC119" s="66"/>
      <c r="AD119" s="86">
        <f t="shared" si="7"/>
        <v>0</v>
      </c>
      <c r="AE119" s="87"/>
      <c r="AF119" s="92"/>
      <c r="AH119" s="7"/>
      <c r="AI119" s="7"/>
      <c r="AJ119" s="7"/>
    </row>
    <row r="120" spans="1:36" ht="18.75" customHeight="1">
      <c r="A120" s="47" t="s">
        <v>268</v>
      </c>
      <c r="B120" s="47"/>
      <c r="C120" s="70">
        <v>131</v>
      </c>
      <c r="D120" s="108" t="s">
        <v>77</v>
      </c>
      <c r="E120" s="71" t="str">
        <f>VLOOKUP($H120,[1]①レジスト!$E$1:$P$65536,3,0)</f>
        <v>男</v>
      </c>
      <c r="F120" s="72"/>
      <c r="G120" s="73" t="str">
        <f>VLOOKUP($H120,[1]①レジスト!$E$1:$K$65536,7,0)</f>
        <v>51-12</v>
      </c>
      <c r="H120" s="53" t="s">
        <v>269</v>
      </c>
      <c r="I120" s="91" t="str">
        <f>VLOOKUP($H120,[1]①レジスト!$E$1:$P$65536,6,0)</f>
        <v>立命館大学</v>
      </c>
      <c r="J120" s="76" t="str">
        <f>IF(ISERROR(VLOOKUP($G120,[1]②順位速記!$B$1:$Q$65536,[1]②順位速記!$B$313,0)),"-",VLOOKUP($G120,[1]②順位速記!$B$1:$Q$65536,[1]②順位速記!$B$313,0))</f>
        <v>BFD</v>
      </c>
      <c r="K120" s="77">
        <f>IF(ISERROR(VLOOKUP($G120,[1]②順位速記!$B$1:$Q$65536,[1]②順位速記!$B$313-1,0)),"-",VLOOKUP($G120,[1]②順位速記!$B$1:$Q$65536,[1]②順位速記!$B$313-1,0))</f>
        <v>193</v>
      </c>
      <c r="L120" s="78" t="str">
        <f>IF(ISERROR(VLOOKUP($G120,[1]②順位速記!$D$1:$Q$65536,[1]②順位速記!$D$313,0)),"-",VLOOKUP($G120,[1]②順位速記!$D$1:$Q$65536,[1]②順位速記!$D$313,0))</f>
        <v>DNF</v>
      </c>
      <c r="M120" s="79">
        <f>IF(ISERROR(VLOOKUP($G120,[1]②順位速記!$D$1:$Q$65536,[1]②順位速記!$D$313-1,0)),"-",VLOOKUP($G120,[1]②順位速記!$D$1:$Q$65536,[1]②順位速記!$D$313-1,0))</f>
        <v>193</v>
      </c>
      <c r="N120" s="80">
        <f>IF(ISERROR(VLOOKUP($G120,[1]②順位速記!$F$1:$Q$65536,[1]②順位速記!$F$313,0)),"-",VLOOKUP($G120,[1]②順位速記!$F$1:$Q$65536,[1]②順位速記!$F$313,0))</f>
        <v>138</v>
      </c>
      <c r="O120" s="77">
        <f>IF(ISERROR(VLOOKUP($G120,[1]②順位速記!$F$1:$Q$65536,[1]②順位速記!$F$313-1,0)),"-",VLOOKUP($G120,[1]②順位速記!$F$1:$Q$65536,[1]②順位速記!$F$313-1,0))</f>
        <v>138</v>
      </c>
      <c r="P120" s="78">
        <f>IF(ISERROR(VLOOKUP($G120,[1]②順位速記!$H$1:$Q$65536,[1]②順位速記!$H$313,0)),"-",VLOOKUP($G120,[1]②順位速記!$H$1:$Q$65536,[1]②順位速記!$H$313,0))</f>
        <v>56</v>
      </c>
      <c r="Q120" s="79">
        <f>IF(ISERROR(VLOOKUP($G120,[1]②順位速記!$H$1:$Q$65536,[1]②順位速記!$H$313-1,0)),"-",VLOOKUP($G120,[1]②順位速記!$H$1:$Q$65536,[1]②順位速記!$H$313-1,0))</f>
        <v>56</v>
      </c>
      <c r="R120" s="80">
        <f>IF(ISERROR(VLOOKUP($G120,[1]②順位速記!$J$1:$Q$65536,[1]②順位速記!$J$313,0)),"-",VLOOKUP($G120,[1]②順位速記!$J$1:$Q$65536,[1]②順位速記!$J$313,0))</f>
        <v>63</v>
      </c>
      <c r="S120" s="81">
        <f>IF(ISERROR(VLOOKUP($G120,[1]②順位速記!$J$1:$Q$65536,[1]②順位速記!$J$313-1,0)),"-",VLOOKUP($G120,[1]②順位速記!$J$1:$Q$65536,[1]②順位速記!$J$313-1,0))</f>
        <v>63</v>
      </c>
      <c r="T120" s="80">
        <f>IF(ISERROR(VLOOKUP($G120,[1]②順位速記!$L$1:$Q$65536,[1]②順位速記!$L$313,0)),"-",VLOOKUP($G120,[1]②順位速記!$L$1:$Q$65536,[1]②順位速記!$L$313,0))</f>
        <v>155</v>
      </c>
      <c r="U120" s="81">
        <f>IF(ISERROR(VLOOKUP($G120,[1]②順位速記!$L$1:$Q$65536,[1]②順位速記!$L$313-1,0)),"-",VLOOKUP($G120,[1]②順位速記!$L$1:$Q$65536,[1]②順位速記!$L$313-1,0))</f>
        <v>155</v>
      </c>
      <c r="V120" s="78" t="str">
        <f>IF(ISERROR(VLOOKUP($G120,[1]②順位速記!$N$1:$Q$65536,[1]②順位速記!$N$313,0)),"-",VLOOKUP($G120,[1]②順位速記!$N$1:$Q$65536,[1]②順位速記!$N$313,0))</f>
        <v>-</v>
      </c>
      <c r="W120" s="82" t="str">
        <f>IF(ISERROR(VLOOKUP($G120,[1]②順位速記!$N$1:$Q$65536,[1]②順位速記!$N$313-1,0)),"-",VLOOKUP($G120,[1]②順位速記!$N$1:$Q$65536,[1]②順位速記!$N$313-1,0))</f>
        <v>-</v>
      </c>
      <c r="X120" s="83">
        <f t="shared" si="4"/>
        <v>798</v>
      </c>
      <c r="Y120" s="84">
        <f t="shared" si="5"/>
        <v>193</v>
      </c>
      <c r="Z120" s="85">
        <f t="shared" si="6"/>
        <v>605</v>
      </c>
      <c r="AA120" s="66"/>
      <c r="AB120" s="66"/>
      <c r="AC120" s="66"/>
      <c r="AD120" s="86">
        <f t="shared" si="7"/>
        <v>0</v>
      </c>
      <c r="AE120" s="87"/>
      <c r="AF120" s="88"/>
      <c r="AH120" s="7"/>
      <c r="AI120" s="7"/>
      <c r="AJ120" s="7"/>
    </row>
    <row r="121" spans="1:36" ht="18.75" customHeight="1" thickBot="1">
      <c r="A121" s="47" t="s">
        <v>270</v>
      </c>
      <c r="B121" s="47"/>
      <c r="C121" s="70">
        <v>140</v>
      </c>
      <c r="D121" s="108" t="s">
        <v>77</v>
      </c>
      <c r="E121" s="71" t="str">
        <f>VLOOKUP($H121,[1]①レジスト!$E$1:$P$65536,3,0)</f>
        <v>男</v>
      </c>
      <c r="F121" s="72"/>
      <c r="G121" s="73" t="str">
        <f>VLOOKUP($H121,[1]①レジスト!$E$1:$K$65536,7,0)</f>
        <v>20-31</v>
      </c>
      <c r="H121" s="74" t="s">
        <v>271</v>
      </c>
      <c r="I121" s="75" t="str">
        <f>VLOOKUP($H121,[1]①レジスト!$E$1:$P$65536,6,0)</f>
        <v>上智大学</v>
      </c>
      <c r="J121" s="76">
        <f>IF(ISERROR(VLOOKUP($G121,[1]②順位速記!$B$1:$Q$65536,[1]②順位速記!$B$313,0)),"-",VLOOKUP($G121,[1]②順位速記!$B$1:$Q$65536,[1]②順位速記!$B$313,0))</f>
        <v>113</v>
      </c>
      <c r="K121" s="77">
        <f>IF(ISERROR(VLOOKUP($G121,[1]②順位速記!$B$1:$Q$65536,[1]②順位速記!$B$313-1,0)),"-",VLOOKUP($G121,[1]②順位速記!$B$1:$Q$65536,[1]②順位速記!$B$313-1,0))</f>
        <v>113</v>
      </c>
      <c r="L121" s="78">
        <f>IF(ISERROR(VLOOKUP($G121,[1]②順位速記!$D$1:$Q$65536,[1]②順位速記!$D$313,0)),"-",VLOOKUP($G121,[1]②順位速記!$D$1:$Q$65536,[1]②順位速記!$D$313,0))</f>
        <v>148</v>
      </c>
      <c r="M121" s="79">
        <f>IF(ISERROR(VLOOKUP($G121,[1]②順位速記!$D$1:$Q$65536,[1]②順位速記!$D$313-1,0)),"-",VLOOKUP($G121,[1]②順位速記!$D$1:$Q$65536,[1]②順位速記!$D$313-1,0))</f>
        <v>148</v>
      </c>
      <c r="N121" s="80">
        <f>IF(ISERROR(VLOOKUP($G121,[1]②順位速記!$F$1:$Q$65536,[1]②順位速記!$F$313,0)),"-",VLOOKUP($G121,[1]②順位速記!$F$1:$Q$65536,[1]②順位速記!$F$313,0))</f>
        <v>122</v>
      </c>
      <c r="O121" s="77">
        <f>IF(ISERROR(VLOOKUP($G121,[1]②順位速記!$F$1:$Q$65536,[1]②順位速記!$F$313-1,0)),"-",VLOOKUP($G121,[1]②順位速記!$F$1:$Q$65536,[1]②順位速記!$F$313-1,0))</f>
        <v>122</v>
      </c>
      <c r="P121" s="78">
        <f>IF(ISERROR(VLOOKUP($G121,[1]②順位速記!$H$1:$Q$65536,[1]②順位速記!$H$313,0)),"-",VLOOKUP($G121,[1]②順位速記!$H$1:$Q$65536,[1]②順位速記!$H$313,0))</f>
        <v>148</v>
      </c>
      <c r="Q121" s="79">
        <f>IF(ISERROR(VLOOKUP($G121,[1]②順位速記!$H$1:$Q$65536,[1]②順位速記!$H$313-1,0)),"-",VLOOKUP($G121,[1]②順位速記!$H$1:$Q$65536,[1]②順位速記!$H$313-1,0))</f>
        <v>148</v>
      </c>
      <c r="R121" s="80">
        <f>IF(ISERROR(VLOOKUP($G121,[1]②順位速記!$J$1:$Q$65536,[1]②順位速記!$J$313,0)),"-",VLOOKUP($G121,[1]②順位速記!$J$1:$Q$65536,[1]②順位速記!$J$313,0))</f>
        <v>109</v>
      </c>
      <c r="S121" s="81">
        <f>IF(ISERROR(VLOOKUP($G121,[1]②順位速記!$J$1:$Q$65536,[1]②順位速記!$J$313-1,0)),"-",VLOOKUP($G121,[1]②順位速記!$J$1:$Q$65536,[1]②順位速記!$J$313-1,0))</f>
        <v>109</v>
      </c>
      <c r="T121" s="80">
        <f>IF(ISERROR(VLOOKUP($G121,[1]②順位速記!$L$1:$Q$65536,[1]②順位速記!$L$313,0)),"-",VLOOKUP($G121,[1]②順位速記!$L$1:$Q$65536,[1]②順位速記!$L$313,0))</f>
        <v>121</v>
      </c>
      <c r="U121" s="81">
        <f>IF(ISERROR(VLOOKUP($G121,[1]②順位速記!$L$1:$Q$65536,[1]②順位速記!$L$313-1,0)),"-",VLOOKUP($G121,[1]②順位速記!$L$1:$Q$65536,[1]②順位速記!$L$313-1,0))</f>
        <v>121</v>
      </c>
      <c r="V121" s="78" t="str">
        <f>IF(ISERROR(VLOOKUP($G121,[1]②順位速記!$N$1:$Q$65536,[1]②順位速記!$N$313,0)),"-",VLOOKUP($G121,[1]②順位速記!$N$1:$Q$65536,[1]②順位速記!$N$313,0))</f>
        <v>-</v>
      </c>
      <c r="W121" s="82" t="str">
        <f>IF(ISERROR(VLOOKUP($G121,[1]②順位速記!$N$1:$Q$65536,[1]②順位速記!$N$313-1,0)),"-",VLOOKUP($G121,[1]②順位速記!$N$1:$Q$65536,[1]②順位速記!$N$313-1,0))</f>
        <v>-</v>
      </c>
      <c r="X121" s="83">
        <f t="shared" si="4"/>
        <v>761</v>
      </c>
      <c r="Y121" s="84">
        <f t="shared" si="5"/>
        <v>148</v>
      </c>
      <c r="Z121" s="85">
        <f t="shared" si="6"/>
        <v>613</v>
      </c>
      <c r="AA121" s="66"/>
      <c r="AB121" s="66"/>
      <c r="AC121" s="66"/>
      <c r="AD121" s="86">
        <f t="shared" si="7"/>
        <v>0</v>
      </c>
      <c r="AE121" s="87"/>
      <c r="AF121" s="107"/>
      <c r="AH121" s="7"/>
      <c r="AI121" s="7"/>
      <c r="AJ121" s="7"/>
    </row>
    <row r="122" spans="1:36" ht="18.75" customHeight="1">
      <c r="A122" s="47" t="s">
        <v>272</v>
      </c>
      <c r="B122" s="47"/>
      <c r="C122" s="48">
        <v>143</v>
      </c>
      <c r="D122" s="108" t="s">
        <v>77</v>
      </c>
      <c r="E122" s="71" t="str">
        <f>VLOOKUP($H122,[1]①レジスト!$E$1:$P$65536,3,0)</f>
        <v>男</v>
      </c>
      <c r="F122" s="72"/>
      <c r="G122" s="73" t="str">
        <f>VLOOKUP($H122,[1]①レジスト!$E$1:$K$65536,7,0)</f>
        <v>11-17</v>
      </c>
      <c r="H122" s="74" t="s">
        <v>273</v>
      </c>
      <c r="I122" s="75" t="str">
        <f>VLOOKUP($H122,[1]①レジスト!$E$1:$P$65536,6,0)</f>
        <v>関東学院大学</v>
      </c>
      <c r="J122" s="76">
        <f>IF(ISERROR(VLOOKUP($G122,[1]②順位速記!$B$1:$Q$65536,[1]②順位速記!$B$313,0)),"-",VLOOKUP($G122,[1]②順位速記!$B$1:$Q$65536,[1]②順位速記!$B$313,0))</f>
        <v>152</v>
      </c>
      <c r="K122" s="77">
        <f>IF(ISERROR(VLOOKUP($G122,[1]②順位速記!$B$1:$Q$65536,[1]②順位速記!$B$313-1,0)),"-",VLOOKUP($G122,[1]②順位速記!$B$1:$Q$65536,[1]②順位速記!$B$313-1,0))</f>
        <v>152</v>
      </c>
      <c r="L122" s="78">
        <f>IF(ISERROR(VLOOKUP($G122,[1]②順位速記!$D$1:$Q$65536,[1]②順位速記!$D$313,0)),"-",VLOOKUP($G122,[1]②順位速記!$D$1:$Q$65536,[1]②順位速記!$D$313,0))</f>
        <v>97</v>
      </c>
      <c r="M122" s="79">
        <f>IF(ISERROR(VLOOKUP($G122,[1]②順位速記!$D$1:$Q$65536,[1]②順位速記!$D$313-1,0)),"-",VLOOKUP($G122,[1]②順位速記!$D$1:$Q$65536,[1]②順位速記!$D$313-1,0))</f>
        <v>97</v>
      </c>
      <c r="N122" s="80">
        <f>IF(ISERROR(VLOOKUP($G122,[1]②順位速記!$F$1:$Q$65536,[1]②順位速記!$F$313,0)),"-",VLOOKUP($G122,[1]②順位速記!$F$1:$Q$65536,[1]②順位速記!$F$313,0))</f>
        <v>148</v>
      </c>
      <c r="O122" s="77">
        <f>IF(ISERROR(VLOOKUP($G122,[1]②順位速記!$F$1:$Q$65536,[1]②順位速記!$F$313-1,0)),"-",VLOOKUP($G122,[1]②順位速記!$F$1:$Q$65536,[1]②順位速記!$F$313-1,0))</f>
        <v>148</v>
      </c>
      <c r="P122" s="78">
        <f>IF(ISERROR(VLOOKUP($G122,[1]②順位速記!$H$1:$Q$65536,[1]②順位速記!$H$313,0)),"-",VLOOKUP($G122,[1]②順位速記!$H$1:$Q$65536,[1]②順位速記!$H$313,0))</f>
        <v>132</v>
      </c>
      <c r="Q122" s="79">
        <f>IF(ISERROR(VLOOKUP($G122,[1]②順位速記!$H$1:$Q$65536,[1]②順位速記!$H$313-1,0)),"-",VLOOKUP($G122,[1]②順位速記!$H$1:$Q$65536,[1]②順位速記!$H$313-1,0))</f>
        <v>132</v>
      </c>
      <c r="R122" s="80">
        <f>IF(ISERROR(VLOOKUP($G122,[1]②順位速記!$J$1:$Q$65536,[1]②順位速記!$J$313,0)),"-",VLOOKUP($G122,[1]②順位速記!$J$1:$Q$65536,[1]②順位速記!$J$313,0))</f>
        <v>127</v>
      </c>
      <c r="S122" s="81">
        <f>IF(ISERROR(VLOOKUP($G122,[1]②順位速記!$J$1:$Q$65536,[1]②順位速記!$J$313-1,0)),"-",VLOOKUP($G122,[1]②順位速記!$J$1:$Q$65536,[1]②順位速記!$J$313-1,0))</f>
        <v>127</v>
      </c>
      <c r="T122" s="80">
        <f>IF(ISERROR(VLOOKUP($G122,[1]②順位速記!$L$1:$Q$65536,[1]②順位速記!$L$313,0)),"-",VLOOKUP($G122,[1]②順位速記!$L$1:$Q$65536,[1]②順位速記!$L$313,0))</f>
        <v>113</v>
      </c>
      <c r="U122" s="81">
        <f>IF(ISERROR(VLOOKUP($G122,[1]②順位速記!$L$1:$Q$65536,[1]②順位速記!$L$313-1,0)),"-",VLOOKUP($G122,[1]②順位速記!$L$1:$Q$65536,[1]②順位速記!$L$313-1,0))</f>
        <v>113</v>
      </c>
      <c r="V122" s="78" t="str">
        <f>IF(ISERROR(VLOOKUP($G122,[1]②順位速記!$N$1:$Q$65536,[1]②順位速記!$N$313,0)),"-",VLOOKUP($G122,[1]②順位速記!$N$1:$Q$65536,[1]②順位速記!$N$313,0))</f>
        <v>-</v>
      </c>
      <c r="W122" s="82" t="str">
        <f>IF(ISERROR(VLOOKUP($G122,[1]②順位速記!$N$1:$Q$65536,[1]②順位速記!$N$313-1,0)),"-",VLOOKUP($G122,[1]②順位速記!$N$1:$Q$65536,[1]②順位速記!$N$313-1,0))</f>
        <v>-</v>
      </c>
      <c r="X122" s="83">
        <f t="shared" si="4"/>
        <v>769</v>
      </c>
      <c r="Y122" s="84">
        <f t="shared" si="5"/>
        <v>152</v>
      </c>
      <c r="Z122" s="85">
        <f t="shared" si="6"/>
        <v>617</v>
      </c>
      <c r="AA122" s="66"/>
      <c r="AB122" s="66"/>
      <c r="AC122" s="66"/>
      <c r="AD122" s="86">
        <f t="shared" si="7"/>
        <v>0</v>
      </c>
      <c r="AE122" s="87"/>
      <c r="AF122" s="88"/>
      <c r="AH122" s="7"/>
      <c r="AI122" s="7"/>
      <c r="AJ122" s="7"/>
    </row>
    <row r="123" spans="1:36" ht="18.75" customHeight="1">
      <c r="A123" s="47" t="s">
        <v>274</v>
      </c>
      <c r="B123" s="47"/>
      <c r="C123" s="70">
        <v>152</v>
      </c>
      <c r="D123" s="108" t="s">
        <v>77</v>
      </c>
      <c r="E123" s="71" t="str">
        <f>VLOOKUP($H123,[1]①レジスト!$E$1:$P$65536,3,0)</f>
        <v>男</v>
      </c>
      <c r="F123" s="72"/>
      <c r="G123" s="73" t="str">
        <f>VLOOKUP($H123,[1]①レジスト!$E$1:$K$65536,7,0)</f>
        <v>6-3</v>
      </c>
      <c r="H123" s="100" t="s">
        <v>275</v>
      </c>
      <c r="I123" s="75" t="str">
        <f>VLOOKUP($H123,[1]①レジスト!$E$1:$P$65536,6,0)</f>
        <v>香川大学</v>
      </c>
      <c r="J123" s="76">
        <f>IF(ISERROR(VLOOKUP($G123,[1]②順位速記!$B$1:$Q$65536,[1]②順位速記!$B$313,0)),"-",VLOOKUP($G123,[1]②順位速記!$B$1:$Q$65536,[1]②順位速記!$B$313,0))</f>
        <v>131</v>
      </c>
      <c r="K123" s="77">
        <f>IF(ISERROR(VLOOKUP($G123,[1]②順位速記!$B$1:$Q$65536,[1]②順位速記!$B$313-1,0)),"-",VLOOKUP($G123,[1]②順位速記!$B$1:$Q$65536,[1]②順位速記!$B$313-1,0))</f>
        <v>131</v>
      </c>
      <c r="L123" s="78">
        <f>IF(ISERROR(VLOOKUP($G123,[1]②順位速記!$D$1:$Q$65536,[1]②順位速記!$D$313,0)),"-",VLOOKUP($G123,[1]②順位速記!$D$1:$Q$65536,[1]②順位速記!$D$313,0))</f>
        <v>144</v>
      </c>
      <c r="M123" s="79">
        <f>IF(ISERROR(VLOOKUP($G123,[1]②順位速記!$D$1:$Q$65536,[1]②順位速記!$D$313-1,0)),"-",VLOOKUP($G123,[1]②順位速記!$D$1:$Q$65536,[1]②順位速記!$D$313-1,0))</f>
        <v>144</v>
      </c>
      <c r="N123" s="80">
        <f>IF(ISERROR(VLOOKUP($G123,[1]②順位速記!$F$1:$Q$65536,[1]②順位速記!$F$313,0)),"-",VLOOKUP($G123,[1]②順位速記!$F$1:$Q$65536,[1]②順位速記!$F$313,0))</f>
        <v>112</v>
      </c>
      <c r="O123" s="77">
        <f>IF(ISERROR(VLOOKUP($G123,[1]②順位速記!$F$1:$Q$65536,[1]②順位速記!$F$313-1,0)),"-",VLOOKUP($G123,[1]②順位速記!$F$1:$Q$65536,[1]②順位速記!$F$313-1,0))</f>
        <v>112</v>
      </c>
      <c r="P123" s="78">
        <f>IF(ISERROR(VLOOKUP($G123,[1]②順位速記!$H$1:$Q$65536,[1]②順位速記!$H$313,0)),"-",VLOOKUP($G123,[1]②順位速記!$H$1:$Q$65536,[1]②順位速記!$H$313,0))</f>
        <v>156</v>
      </c>
      <c r="Q123" s="79">
        <f>IF(ISERROR(VLOOKUP($G123,[1]②順位速記!$H$1:$Q$65536,[1]②順位速記!$H$313-1,0)),"-",VLOOKUP($G123,[1]②順位速記!$H$1:$Q$65536,[1]②順位速記!$H$313-1,0))</f>
        <v>156</v>
      </c>
      <c r="R123" s="80" t="str">
        <f>IF(ISERROR(VLOOKUP($G123,[1]②順位速記!$J$1:$Q$65536,[1]②順位速記!$J$313,0)),"-",VLOOKUP($G123,[1]②順位速記!$J$1:$Q$65536,[1]②順位速記!$J$313,0))</f>
        <v>RET</v>
      </c>
      <c r="S123" s="81">
        <f>IF(ISERROR(VLOOKUP($G123,[1]②順位速記!$J$1:$Q$65536,[1]②順位速記!$J$313-1,0)),"-",VLOOKUP($G123,[1]②順位速記!$J$1:$Q$65536,[1]②順位速記!$J$313-1,0))</f>
        <v>193</v>
      </c>
      <c r="T123" s="80">
        <f>IF(ISERROR(VLOOKUP($G123,[1]②順位速記!$L$1:$Q$65536,[1]②順位速記!$L$313,0)),"-",VLOOKUP($G123,[1]②順位速記!$L$1:$Q$65536,[1]②順位速記!$L$313,0))</f>
        <v>87</v>
      </c>
      <c r="U123" s="81">
        <f>IF(ISERROR(VLOOKUP($G123,[1]②順位速記!$L$1:$Q$65536,[1]②順位速記!$L$313-1,0)),"-",VLOOKUP($G123,[1]②順位速記!$L$1:$Q$65536,[1]②順位速記!$L$313-1,0))</f>
        <v>87</v>
      </c>
      <c r="V123" s="78" t="str">
        <f>IF(ISERROR(VLOOKUP($G123,[1]②順位速記!$N$1:$Q$65536,[1]②順位速記!$N$313,0)),"-",VLOOKUP($G123,[1]②順位速記!$N$1:$Q$65536,[1]②順位速記!$N$313,0))</f>
        <v>-</v>
      </c>
      <c r="W123" s="82" t="str">
        <f>IF(ISERROR(VLOOKUP($G123,[1]②順位速記!$N$1:$Q$65536,[1]②順位速記!$N$313-1,0)),"-",VLOOKUP($G123,[1]②順位速記!$N$1:$Q$65536,[1]②順位速記!$N$313-1,0))</f>
        <v>-</v>
      </c>
      <c r="X123" s="83">
        <f t="shared" si="4"/>
        <v>823</v>
      </c>
      <c r="Y123" s="84">
        <f t="shared" si="5"/>
        <v>193</v>
      </c>
      <c r="Z123" s="85">
        <f t="shared" si="6"/>
        <v>630</v>
      </c>
      <c r="AA123" s="66"/>
      <c r="AB123" s="66"/>
      <c r="AC123" s="66"/>
      <c r="AD123" s="86">
        <f t="shared" si="7"/>
        <v>0</v>
      </c>
      <c r="AE123" s="87"/>
      <c r="AF123" s="92"/>
      <c r="AH123" s="7"/>
      <c r="AI123" s="7"/>
      <c r="AJ123" s="7"/>
    </row>
    <row r="124" spans="1:36" ht="18.75" customHeight="1" thickBot="1">
      <c r="A124" s="47" t="s">
        <v>276</v>
      </c>
      <c r="B124" s="47"/>
      <c r="C124" s="70">
        <v>136</v>
      </c>
      <c r="D124" s="108" t="s">
        <v>243</v>
      </c>
      <c r="E124" s="71" t="str">
        <f>VLOOKUP($H124,[1]①レジスト!$E$1:$P$65536,3,0)</f>
        <v>男</v>
      </c>
      <c r="F124" s="72"/>
      <c r="G124" s="73" t="str">
        <f>VLOOKUP($H124,[1]①レジスト!$E$1:$K$65536,7,0)</f>
        <v>35-51</v>
      </c>
      <c r="H124" s="100" t="s">
        <v>277</v>
      </c>
      <c r="I124" s="75" t="str">
        <f>VLOOKUP($H124,[1]①レジスト!$E$1:$P$65536,6,0)</f>
        <v>同志社大学</v>
      </c>
      <c r="J124" s="76">
        <f>IF(ISERROR(VLOOKUP($G124,[1]②順位速記!$B$1:$Q$65536,[1]②順位速記!$B$313,0)),"-",VLOOKUP($G124,[1]②順位速記!$B$1:$Q$65536,[1]②順位速記!$B$313,0))</f>
        <v>162</v>
      </c>
      <c r="K124" s="77">
        <f>IF(ISERROR(VLOOKUP($G124,[1]②順位速記!$B$1:$Q$65536,[1]②順位速記!$B$313-1,0)),"-",VLOOKUP($G124,[1]②順位速記!$B$1:$Q$65536,[1]②順位速記!$B$313-1,0))</f>
        <v>162</v>
      </c>
      <c r="L124" s="78">
        <f>IF(ISERROR(VLOOKUP($G124,[1]②順位速記!$D$1:$Q$65536,[1]②順位速記!$D$313,0)),"-",VLOOKUP($G124,[1]②順位速記!$D$1:$Q$65536,[1]②順位速記!$D$313,0))</f>
        <v>79</v>
      </c>
      <c r="M124" s="79">
        <f>IF(ISERROR(VLOOKUP($G124,[1]②順位速記!$D$1:$Q$65536,[1]②順位速記!$D$313-1,0)),"-",VLOOKUP($G124,[1]②順位速記!$D$1:$Q$65536,[1]②順位速記!$D$313-1,0))</f>
        <v>79</v>
      </c>
      <c r="N124" s="80">
        <f>IF(ISERROR(VLOOKUP($G124,[1]②順位速記!$F$1:$Q$65536,[1]②順位速記!$F$313,0)),"-",VLOOKUP($G124,[1]②順位速記!$F$1:$Q$65536,[1]②順位速記!$F$313,0))</f>
        <v>156</v>
      </c>
      <c r="O124" s="77">
        <f>IF(ISERROR(VLOOKUP($G124,[1]②順位速記!$F$1:$Q$65536,[1]②順位速記!$F$313-1,0)),"-",VLOOKUP($G124,[1]②順位速記!$F$1:$Q$65536,[1]②順位速記!$F$313-1,0))</f>
        <v>156</v>
      </c>
      <c r="P124" s="78">
        <f>IF(ISERROR(VLOOKUP($G124,[1]②順位速記!$H$1:$Q$65536,[1]②順位速記!$H$313,0)),"-",VLOOKUP($G124,[1]②順位速記!$H$1:$Q$65536,[1]②順位速記!$H$313,0))</f>
        <v>135</v>
      </c>
      <c r="Q124" s="79">
        <f>IF(ISERROR(VLOOKUP($G124,[1]②順位速記!$H$1:$Q$65536,[1]②順位速記!$H$313-1,0)),"-",VLOOKUP($G124,[1]②順位速記!$H$1:$Q$65536,[1]②順位速記!$H$313-1,0))</f>
        <v>135</v>
      </c>
      <c r="R124" s="80">
        <f>IF(ISERROR(VLOOKUP($G124,[1]②順位速記!$J$1:$Q$65536,[1]②順位速記!$J$313,0)),"-",VLOOKUP($G124,[1]②順位速記!$J$1:$Q$65536,[1]②順位速記!$J$313,0))</f>
        <v>110</v>
      </c>
      <c r="S124" s="81">
        <f>IF(ISERROR(VLOOKUP($G124,[1]②順位速記!$J$1:$Q$65536,[1]②順位速記!$J$313-1,0)),"-",VLOOKUP($G124,[1]②順位速記!$J$1:$Q$65536,[1]②順位速記!$J$313-1,0))</f>
        <v>110</v>
      </c>
      <c r="T124" s="80">
        <f>IF(ISERROR(VLOOKUP($G124,[1]②順位速記!$L$1:$Q$65536,[1]②順位速記!$L$313,0)),"-",VLOOKUP($G124,[1]②順位速記!$L$1:$Q$65536,[1]②順位速記!$L$313,0))</f>
        <v>152</v>
      </c>
      <c r="U124" s="81">
        <f>IF(ISERROR(VLOOKUP($G124,[1]②順位速記!$L$1:$Q$65536,[1]②順位速記!$L$313-1,0)),"-",VLOOKUP($G124,[1]②順位速記!$L$1:$Q$65536,[1]②順位速記!$L$313-1,0))</f>
        <v>152</v>
      </c>
      <c r="V124" s="78" t="str">
        <f>IF(ISERROR(VLOOKUP($G124,[1]②順位速記!$N$1:$Q$65536,[1]②順位速記!$N$313,0)),"-",VLOOKUP($G124,[1]②順位速記!$N$1:$Q$65536,[1]②順位速記!$N$313,0))</f>
        <v>-</v>
      </c>
      <c r="W124" s="82" t="str">
        <f>IF(ISERROR(VLOOKUP($G124,[1]②順位速記!$N$1:$Q$65536,[1]②順位速記!$N$313-1,0)),"-",VLOOKUP($G124,[1]②順位速記!$N$1:$Q$65536,[1]②順位速記!$N$313-1,0))</f>
        <v>-</v>
      </c>
      <c r="X124" s="83">
        <f t="shared" si="4"/>
        <v>794</v>
      </c>
      <c r="Y124" s="84">
        <f t="shared" si="5"/>
        <v>162</v>
      </c>
      <c r="Z124" s="85">
        <f t="shared" si="6"/>
        <v>632</v>
      </c>
      <c r="AA124" s="66"/>
      <c r="AB124" s="66"/>
      <c r="AC124" s="66"/>
      <c r="AD124" s="86">
        <f t="shared" si="7"/>
        <v>0</v>
      </c>
      <c r="AE124" s="87"/>
      <c r="AF124" s="92"/>
      <c r="AH124" s="7"/>
      <c r="AI124" s="7"/>
      <c r="AJ124" s="7"/>
    </row>
    <row r="125" spans="1:36" ht="18.75" customHeight="1">
      <c r="A125" s="47" t="s">
        <v>278</v>
      </c>
      <c r="B125" s="47"/>
      <c r="C125" s="48">
        <v>159</v>
      </c>
      <c r="D125" s="109" t="s">
        <v>82</v>
      </c>
      <c r="E125" s="71" t="str">
        <f>VLOOKUP($H125,[1]①レジスト!$E$1:$P$65536,3,0)</f>
        <v>男</v>
      </c>
      <c r="F125" s="93"/>
      <c r="G125" s="73" t="str">
        <f>VLOOKUP($H125,[1]①レジスト!$E$1:$K$65536,7,0)</f>
        <v>16-2</v>
      </c>
      <c r="H125" s="90" t="s">
        <v>279</v>
      </c>
      <c r="I125" s="94" t="str">
        <f>VLOOKUP($H125,[1]①レジスト!$E$1:$P$65536,6,0)</f>
        <v>甲南大学</v>
      </c>
      <c r="J125" s="76" t="str">
        <f>IF(ISERROR(VLOOKUP($G125,[1]②順位速記!$B$1:$Q$65536,[1]②順位速記!$B$313,0)),"-",VLOOKUP($G125,[1]②順位速記!$B$1:$Q$65536,[1]②順位速記!$B$313,0))</f>
        <v>BFD</v>
      </c>
      <c r="K125" s="77">
        <f>IF(ISERROR(VLOOKUP($G125,[1]②順位速記!$B$1:$Q$65536,[1]②順位速記!$B$313-1,0)),"-",VLOOKUP($G125,[1]②順位速記!$B$1:$Q$65536,[1]②順位速記!$B$313-1,0))</f>
        <v>193</v>
      </c>
      <c r="L125" s="78">
        <f>IF(ISERROR(VLOOKUP($G125,[1]②順位速記!$D$1:$Q$65536,[1]②順位速記!$D$313,0)),"-",VLOOKUP($G125,[1]②順位速記!$D$1:$Q$65536,[1]②順位速記!$D$313,0))</f>
        <v>119</v>
      </c>
      <c r="M125" s="79">
        <f>IF(ISERROR(VLOOKUP($G125,[1]②順位速記!$D$1:$Q$65536,[1]②順位速記!$D$313-1,0)),"-",VLOOKUP($G125,[1]②順位速記!$D$1:$Q$65536,[1]②順位速記!$D$313-1,0))</f>
        <v>119</v>
      </c>
      <c r="N125" s="80">
        <f>IF(ISERROR(VLOOKUP($G125,[1]②順位速記!$F$1:$Q$65536,[1]②順位速記!$F$313,0)),"-",VLOOKUP($G125,[1]②順位速記!$F$1:$Q$65536,[1]②順位速記!$F$313,0))</f>
        <v>110</v>
      </c>
      <c r="O125" s="77">
        <f>IF(ISERROR(VLOOKUP($G125,[1]②順位速記!$F$1:$Q$65536,[1]②順位速記!$F$313-1,0)),"-",VLOOKUP($G125,[1]②順位速記!$F$1:$Q$65536,[1]②順位速記!$F$313-1,0))</f>
        <v>110</v>
      </c>
      <c r="P125" s="78">
        <f>IF(ISERROR(VLOOKUP($G125,[1]②順位速記!$H$1:$Q$65536,[1]②順位速記!$H$313,0)),"-",VLOOKUP($G125,[1]②順位速記!$H$1:$Q$65536,[1]②順位速記!$H$313,0))</f>
        <v>149</v>
      </c>
      <c r="Q125" s="79">
        <f>IF(ISERROR(VLOOKUP($G125,[1]②順位速記!$H$1:$Q$65536,[1]②順位速記!$H$313-1,0)),"-",VLOOKUP($G125,[1]②順位速記!$H$1:$Q$65536,[1]②順位速記!$H$313-1,0))</f>
        <v>149</v>
      </c>
      <c r="R125" s="80" t="str">
        <f>IF(ISERROR(VLOOKUP($G125,[1]②順位速記!$J$1:$Q$65536,[1]②順位速記!$J$313,0)),"-",VLOOKUP($G125,[1]②順位速記!$J$1:$Q$65536,[1]②順位速記!$J$313,0))</f>
        <v>DNF</v>
      </c>
      <c r="S125" s="81">
        <f>IF(ISERROR(VLOOKUP($G125,[1]②順位速記!$J$1:$Q$65536,[1]②順位速記!$J$313-1,0)),"-",VLOOKUP($G125,[1]②順位速記!$J$1:$Q$65536,[1]②順位速記!$J$313-1,0))</f>
        <v>193</v>
      </c>
      <c r="T125" s="80">
        <f>IF(ISERROR(VLOOKUP($G125,[1]②順位速記!$L$1:$Q$65536,[1]②順位速記!$L$313,0)),"-",VLOOKUP($G125,[1]②順位速記!$L$1:$Q$65536,[1]②順位速記!$L$313,0))</f>
        <v>72</v>
      </c>
      <c r="U125" s="81">
        <f>IF(ISERROR(VLOOKUP($G125,[1]②順位速記!$L$1:$Q$65536,[1]②順位速記!$L$313-1,0)),"-",VLOOKUP($G125,[1]②順位速記!$L$1:$Q$65536,[1]②順位速記!$L$313-1,0))</f>
        <v>72</v>
      </c>
      <c r="V125" s="78" t="str">
        <f>IF(ISERROR(VLOOKUP($G125,[1]②順位速記!$N$1:$Q$65536,[1]②順位速記!$N$313,0)),"-",VLOOKUP($G125,[1]②順位速記!$N$1:$Q$65536,[1]②順位速記!$N$313,0))</f>
        <v>-</v>
      </c>
      <c r="W125" s="82" t="str">
        <f>IF(ISERROR(VLOOKUP($G125,[1]②順位速記!$N$1:$Q$65536,[1]②順位速記!$N$313-1,0)),"-",VLOOKUP($G125,[1]②順位速記!$N$1:$Q$65536,[1]②順位速記!$N$313-1,0))</f>
        <v>-</v>
      </c>
      <c r="X125" s="83">
        <f t="shared" si="4"/>
        <v>836</v>
      </c>
      <c r="Y125" s="84">
        <f t="shared" si="5"/>
        <v>193</v>
      </c>
      <c r="Z125" s="85">
        <f t="shared" si="6"/>
        <v>643</v>
      </c>
      <c r="AA125" s="66"/>
      <c r="AB125" s="66"/>
      <c r="AC125" s="66"/>
      <c r="AD125" s="86">
        <f t="shared" si="7"/>
        <v>0</v>
      </c>
      <c r="AE125" s="87"/>
      <c r="AF125" s="92"/>
      <c r="AH125" s="7"/>
      <c r="AI125" s="7"/>
      <c r="AJ125" s="7"/>
    </row>
    <row r="126" spans="1:36" ht="18.75" customHeight="1">
      <c r="A126" s="47" t="s">
        <v>280</v>
      </c>
      <c r="B126" s="47"/>
      <c r="C126" s="70">
        <v>132</v>
      </c>
      <c r="D126" s="111" t="s">
        <v>82</v>
      </c>
      <c r="E126" s="71" t="str">
        <f>VLOOKUP($H126,[1]①レジスト!$E$1:$P$65536,3,0)</f>
        <v>男</v>
      </c>
      <c r="F126" s="72"/>
      <c r="G126" s="73" t="str">
        <f>VLOOKUP($H126,[1]①レジスト!$E$1:$K$65536,7,0)</f>
        <v>52-9</v>
      </c>
      <c r="H126" s="100" t="s">
        <v>281</v>
      </c>
      <c r="I126" s="91" t="str">
        <f>VLOOKUP($H126,[1]①レジスト!$E$1:$P$65536,6,0)</f>
        <v>琉球大学</v>
      </c>
      <c r="J126" s="76">
        <f>IF(ISERROR(VLOOKUP($G126,[1]②順位速記!$B$1:$Q$65536,[1]②順位速記!$B$313,0)),"-",VLOOKUP($G126,[1]②順位速記!$B$1:$Q$65536,[1]②順位速記!$B$313,0))</f>
        <v>104</v>
      </c>
      <c r="K126" s="77">
        <f>IF(ISERROR(VLOOKUP($G126,[1]②順位速記!$B$1:$Q$65536,[1]②順位速記!$B$313-1,0)),"-",VLOOKUP($G126,[1]②順位速記!$B$1:$Q$65536,[1]②順位速記!$B$313-1,0))</f>
        <v>104</v>
      </c>
      <c r="L126" s="78">
        <f>IF(ISERROR(VLOOKUP($G126,[1]②順位速記!$D$1:$Q$65536,[1]②順位速記!$D$313,0)),"-",VLOOKUP($G126,[1]②順位速記!$D$1:$Q$65536,[1]②順位速記!$D$313,0))</f>
        <v>96</v>
      </c>
      <c r="M126" s="79">
        <f>IF(ISERROR(VLOOKUP($G126,[1]②順位速記!$D$1:$Q$65536,[1]②順位速記!$D$313-1,0)),"-",VLOOKUP($G126,[1]②順位速記!$D$1:$Q$65536,[1]②順位速記!$D$313-1,0))</f>
        <v>96</v>
      </c>
      <c r="N126" s="80">
        <f>IF(ISERROR(VLOOKUP($G126,[1]②順位速記!$F$1:$Q$65536,[1]②順位速記!$F$313,0)),"-",VLOOKUP($G126,[1]②順位速記!$F$1:$Q$65536,[1]②順位速記!$F$313,0))</f>
        <v>63</v>
      </c>
      <c r="O126" s="77">
        <f>IF(ISERROR(VLOOKUP($G126,[1]②順位速記!$F$1:$Q$65536,[1]②順位速記!$F$313-1,0)),"-",VLOOKUP($G126,[1]②順位速記!$F$1:$Q$65536,[1]②順位速記!$F$313-1,0))</f>
        <v>63</v>
      </c>
      <c r="P126" s="78" t="str">
        <f>IF(ISERROR(VLOOKUP($G126,[1]②順位速記!$H$1:$Q$65536,[1]②順位速記!$H$313,0)),"-",VLOOKUP($G126,[1]②順位速記!$H$1:$Q$65536,[1]②順位速記!$H$313,0))</f>
        <v>DNC</v>
      </c>
      <c r="Q126" s="79">
        <f>IF(ISERROR(VLOOKUP($G126,[1]②順位速記!$H$1:$Q$65536,[1]②順位速記!$H$313-1,0)),"-",VLOOKUP($G126,[1]②順位速記!$H$1:$Q$65536,[1]②順位速記!$H$313-1,0))</f>
        <v>193</v>
      </c>
      <c r="R126" s="80" t="str">
        <f>IF(ISERROR(VLOOKUP($G126,[1]②順位速記!$J$1:$Q$65536,[1]②順位速記!$J$313,0)),"-",VLOOKUP($G126,[1]②順位速記!$J$1:$Q$65536,[1]②順位速記!$J$313,0))</f>
        <v>DNC</v>
      </c>
      <c r="S126" s="81">
        <f>IF(ISERROR(VLOOKUP($G126,[1]②順位速記!$J$1:$Q$65536,[1]②順位速記!$J$313-1,0)),"-",VLOOKUP($G126,[1]②順位速記!$J$1:$Q$65536,[1]②順位速記!$J$313-1,0))</f>
        <v>193</v>
      </c>
      <c r="T126" s="80" t="str">
        <f>IF(ISERROR(VLOOKUP($G126,[1]②順位速記!$L$1:$Q$65536,[1]②順位速記!$L$313,0)),"-",VLOOKUP($G126,[1]②順位速記!$L$1:$Q$65536,[1]②順位速記!$L$313,0))</f>
        <v>DNC</v>
      </c>
      <c r="U126" s="81">
        <f>IF(ISERROR(VLOOKUP($G126,[1]②順位速記!$L$1:$Q$65536,[1]②順位速記!$L$313-1,0)),"-",VLOOKUP($G126,[1]②順位速記!$L$1:$Q$65536,[1]②順位速記!$L$313-1,0))</f>
        <v>193</v>
      </c>
      <c r="V126" s="78" t="str">
        <f>IF(ISERROR(VLOOKUP($G126,[1]②順位速記!$N$1:$Q$65536,[1]②順位速記!$N$313,0)),"-",VLOOKUP($G126,[1]②順位速記!$N$1:$Q$65536,[1]②順位速記!$N$313,0))</f>
        <v>-</v>
      </c>
      <c r="W126" s="82" t="str">
        <f>IF(ISERROR(VLOOKUP($G126,[1]②順位速記!$N$1:$Q$65536,[1]②順位速記!$N$313-1,0)),"-",VLOOKUP($G126,[1]②順位速記!$N$1:$Q$65536,[1]②順位速記!$N$313-1,0))</f>
        <v>-</v>
      </c>
      <c r="X126" s="83">
        <f t="shared" si="4"/>
        <v>842</v>
      </c>
      <c r="Y126" s="84">
        <f t="shared" si="5"/>
        <v>193</v>
      </c>
      <c r="Z126" s="85">
        <f t="shared" si="6"/>
        <v>649</v>
      </c>
      <c r="AA126" s="66"/>
      <c r="AB126" s="66"/>
      <c r="AC126" s="66"/>
      <c r="AD126" s="86">
        <f t="shared" si="7"/>
        <v>0</v>
      </c>
      <c r="AE126" s="87"/>
      <c r="AF126" s="92"/>
      <c r="AH126" s="7"/>
      <c r="AI126" s="7"/>
      <c r="AJ126" s="7"/>
    </row>
    <row r="127" spans="1:36" ht="18.75" customHeight="1" thickBot="1">
      <c r="A127" s="47" t="s">
        <v>282</v>
      </c>
      <c r="B127" s="47"/>
      <c r="C127" s="70">
        <v>149</v>
      </c>
      <c r="D127" s="108" t="s">
        <v>77</v>
      </c>
      <c r="E127" s="71" t="str">
        <f>VLOOKUP($H127,[1]①レジスト!$E$1:$P$65536,3,0)</f>
        <v>男</v>
      </c>
      <c r="F127" s="72"/>
      <c r="G127" s="73" t="str">
        <f>VLOOKUP($H127,[1]①レジスト!$E$1:$K$65536,7,0)</f>
        <v>6-9</v>
      </c>
      <c r="H127" s="100" t="s">
        <v>283</v>
      </c>
      <c r="I127" s="91" t="str">
        <f>VLOOKUP($H127,[1]①レジスト!$E$1:$P$65536,6,0)</f>
        <v>香川大学医学部</v>
      </c>
      <c r="J127" s="76">
        <f>IF(ISERROR(VLOOKUP($G127,[1]②順位速記!$B$1:$Q$65536,[1]②順位速記!$B$313,0)),"-",VLOOKUP($G127,[1]②順位速記!$B$1:$Q$65536,[1]②順位速記!$B$313,0))</f>
        <v>139</v>
      </c>
      <c r="K127" s="77">
        <f>IF(ISERROR(VLOOKUP($G127,[1]②順位速記!$B$1:$Q$65536,[1]②順位速記!$B$313-1,0)),"-",VLOOKUP($G127,[1]②順位速記!$B$1:$Q$65536,[1]②順位速記!$B$313-1,0))</f>
        <v>139</v>
      </c>
      <c r="L127" s="78">
        <f>IF(ISERROR(VLOOKUP($G127,[1]②順位速記!$D$1:$Q$65536,[1]②順位速記!$D$313,0)),"-",VLOOKUP($G127,[1]②順位速記!$D$1:$Q$65536,[1]②順位速記!$D$313,0))</f>
        <v>157</v>
      </c>
      <c r="M127" s="79">
        <f>IF(ISERROR(VLOOKUP($G127,[1]②順位速記!$D$1:$Q$65536,[1]②順位速記!$D$313-1,0)),"-",VLOOKUP($G127,[1]②順位速記!$D$1:$Q$65536,[1]②順位速記!$D$313-1,0))</f>
        <v>157</v>
      </c>
      <c r="N127" s="80" t="str">
        <f>IF(ISERROR(VLOOKUP($G127,[1]②順位速記!$F$1:$Q$65536,[1]②順位速記!$F$313,0)),"-",VLOOKUP($G127,[1]②順位速記!$F$1:$Q$65536,[1]②順位速記!$F$313,0))</f>
        <v>DNF</v>
      </c>
      <c r="O127" s="77">
        <f>IF(ISERROR(VLOOKUP($G127,[1]②順位速記!$F$1:$Q$65536,[1]②順位速記!$F$313-1,0)),"-",VLOOKUP($G127,[1]②順位速記!$F$1:$Q$65536,[1]②順位速記!$F$313-1,0))</f>
        <v>193</v>
      </c>
      <c r="P127" s="78">
        <f>IF(ISERROR(VLOOKUP($G127,[1]②順位速記!$H$1:$Q$65536,[1]②順位速記!$H$313,0)),"-",VLOOKUP($G127,[1]②順位速記!$H$1:$Q$65536,[1]②順位速記!$H$313,0))</f>
        <v>88</v>
      </c>
      <c r="Q127" s="79">
        <f>IF(ISERROR(VLOOKUP($G127,[1]②順位速記!$H$1:$Q$65536,[1]②順位速記!$H$313-1,0)),"-",VLOOKUP($G127,[1]②順位速記!$H$1:$Q$65536,[1]②順位速記!$H$313-1,0))</f>
        <v>88</v>
      </c>
      <c r="R127" s="80">
        <f>IF(ISERROR(VLOOKUP($G127,[1]②順位速記!$J$1:$Q$65536,[1]②順位速記!$J$313,0)),"-",VLOOKUP($G127,[1]②順位速記!$J$1:$Q$65536,[1]②順位速記!$J$313,0))</f>
        <v>134</v>
      </c>
      <c r="S127" s="81">
        <f>IF(ISERROR(VLOOKUP($G127,[1]②順位速記!$J$1:$Q$65536,[1]②順位速記!$J$313-1,0)),"-",VLOOKUP($G127,[1]②順位速記!$J$1:$Q$65536,[1]②順位速記!$J$313-1,0))</f>
        <v>134</v>
      </c>
      <c r="T127" s="80">
        <f>IF(ISERROR(VLOOKUP($G127,[1]②順位速記!$L$1:$Q$65536,[1]②順位速記!$L$313,0)),"-",VLOOKUP($G127,[1]②順位速記!$L$1:$Q$65536,[1]②順位速記!$L$313,0))</f>
        <v>139</v>
      </c>
      <c r="U127" s="81">
        <f>IF(ISERROR(VLOOKUP($G127,[1]②順位速記!$L$1:$Q$65536,[1]②順位速記!$L$313-1,0)),"-",VLOOKUP($G127,[1]②順位速記!$L$1:$Q$65536,[1]②順位速記!$L$313-1,0))</f>
        <v>139</v>
      </c>
      <c r="V127" s="78" t="str">
        <f>IF(ISERROR(VLOOKUP($G127,[1]②順位速記!$N$1:$Q$65536,[1]②順位速記!$N$313,0)),"-",VLOOKUP($G127,[1]②順位速記!$N$1:$Q$65536,[1]②順位速記!$N$313,0))</f>
        <v>-</v>
      </c>
      <c r="W127" s="82" t="str">
        <f>IF(ISERROR(VLOOKUP($G127,[1]②順位速記!$N$1:$Q$65536,[1]②順位速記!$N$313-1,0)),"-",VLOOKUP($G127,[1]②順位速記!$N$1:$Q$65536,[1]②順位速記!$N$313-1,0))</f>
        <v>-</v>
      </c>
      <c r="X127" s="83">
        <f t="shared" si="4"/>
        <v>850</v>
      </c>
      <c r="Y127" s="84">
        <f t="shared" si="5"/>
        <v>193</v>
      </c>
      <c r="Z127" s="85">
        <f t="shared" si="6"/>
        <v>657</v>
      </c>
      <c r="AA127" s="66"/>
      <c r="AB127" s="66"/>
      <c r="AC127" s="66"/>
      <c r="AD127" s="86">
        <f t="shared" si="7"/>
        <v>0</v>
      </c>
      <c r="AE127" s="87"/>
      <c r="AF127" s="92"/>
      <c r="AH127" s="7"/>
      <c r="AI127" s="7"/>
      <c r="AJ127" s="7"/>
    </row>
    <row r="128" spans="1:36" ht="18.75" customHeight="1">
      <c r="A128" s="47" t="s">
        <v>284</v>
      </c>
      <c r="B128" s="47"/>
      <c r="C128" s="48">
        <v>150</v>
      </c>
      <c r="D128" s="108" t="s">
        <v>77</v>
      </c>
      <c r="E128" s="71" t="str">
        <f>VLOOKUP($H128,[1]①レジスト!$E$1:$P$65536,3,0)</f>
        <v>男</v>
      </c>
      <c r="F128" s="93"/>
      <c r="G128" s="73" t="str">
        <f>VLOOKUP($H128,[1]①レジスト!$E$1:$K$65536,7,0)</f>
        <v>51-13</v>
      </c>
      <c r="H128" s="100" t="s">
        <v>285</v>
      </c>
      <c r="I128" s="94" t="str">
        <f>VLOOKUP($H128,[1]①レジスト!$E$1:$P$65536,6,0)</f>
        <v>立命館大学</v>
      </c>
      <c r="J128" s="76">
        <f>IF(ISERROR(VLOOKUP($G128,[1]②順位速記!$B$1:$Q$65536,[1]②順位速記!$B$313,0)),"-",VLOOKUP($G128,[1]②順位速記!$B$1:$Q$65536,[1]②順位速記!$B$313,0))</f>
        <v>146</v>
      </c>
      <c r="K128" s="77">
        <f>IF(ISERROR(VLOOKUP($G128,[1]②順位速記!$B$1:$Q$65536,[1]②順位速記!$B$313-1,0)),"-",VLOOKUP($G128,[1]②順位速記!$B$1:$Q$65536,[1]②順位速記!$B$313-1,0))</f>
        <v>146</v>
      </c>
      <c r="L128" s="78" t="str">
        <f>IF(ISERROR(VLOOKUP($G128,[1]②順位速記!$D$1:$Q$65536,[1]②順位速記!$D$313,0)),"-",VLOOKUP($G128,[1]②順位速記!$D$1:$Q$65536,[1]②順位速記!$D$313,0))</f>
        <v>BFD</v>
      </c>
      <c r="M128" s="79">
        <f>IF(ISERROR(VLOOKUP($G128,[1]②順位速記!$D$1:$Q$65536,[1]②順位速記!$D$313-1,0)),"-",VLOOKUP($G128,[1]②順位速記!$D$1:$Q$65536,[1]②順位速記!$D$313-1,0))</f>
        <v>193</v>
      </c>
      <c r="N128" s="80">
        <f>IF(ISERROR(VLOOKUP($G128,[1]②順位速記!$F$1:$Q$65536,[1]②順位速記!$F$313,0)),"-",VLOOKUP($G128,[1]②順位速記!$F$1:$Q$65536,[1]②順位速記!$F$313,0))</f>
        <v>154</v>
      </c>
      <c r="O128" s="77">
        <f>IF(ISERROR(VLOOKUP($G128,[1]②順位速記!$F$1:$Q$65536,[1]②順位速記!$F$313-1,0)),"-",VLOOKUP($G128,[1]②順位速記!$F$1:$Q$65536,[1]②順位速記!$F$313-1,0))</f>
        <v>154</v>
      </c>
      <c r="P128" s="78">
        <f>IF(ISERROR(VLOOKUP($G128,[1]②順位速記!$H$1:$Q$65536,[1]②順位速記!$H$313,0)),"-",VLOOKUP($G128,[1]②順位速記!$H$1:$Q$65536,[1]②順位速記!$H$313,0))</f>
        <v>110</v>
      </c>
      <c r="Q128" s="79">
        <f>IF(ISERROR(VLOOKUP($G128,[1]②順位速記!$H$1:$Q$65536,[1]②順位速記!$H$313-1,0)),"-",VLOOKUP($G128,[1]②順位速記!$H$1:$Q$65536,[1]②順位速記!$H$313-1,0))</f>
        <v>110</v>
      </c>
      <c r="R128" s="80">
        <f>IF(ISERROR(VLOOKUP($G128,[1]②順位速記!$J$1:$Q$65536,[1]②順位速記!$J$313,0)),"-",VLOOKUP($G128,[1]②順位速記!$J$1:$Q$65536,[1]②順位速記!$J$313,0))</f>
        <v>113</v>
      </c>
      <c r="S128" s="81">
        <f>IF(ISERROR(VLOOKUP($G128,[1]②順位速記!$J$1:$Q$65536,[1]②順位速記!$J$313-1,0)),"-",VLOOKUP($G128,[1]②順位速記!$J$1:$Q$65536,[1]②順位速記!$J$313-1,0))</f>
        <v>113</v>
      </c>
      <c r="T128" s="80">
        <f>IF(ISERROR(VLOOKUP($G128,[1]②順位速記!$L$1:$Q$65536,[1]②順位速記!$L$313,0)),"-",VLOOKUP($G128,[1]②順位速記!$L$1:$Q$65536,[1]②順位速記!$L$313,0))</f>
        <v>149</v>
      </c>
      <c r="U128" s="81">
        <f>IF(ISERROR(VLOOKUP($G128,[1]②順位速記!$L$1:$Q$65536,[1]②順位速記!$L$313-1,0)),"-",VLOOKUP($G128,[1]②順位速記!$L$1:$Q$65536,[1]②順位速記!$L$313-1,0))</f>
        <v>149</v>
      </c>
      <c r="V128" s="78" t="str">
        <f>IF(ISERROR(VLOOKUP($G128,[1]②順位速記!$N$1:$Q$65536,[1]②順位速記!$N$313,0)),"-",VLOOKUP($G128,[1]②順位速記!$N$1:$Q$65536,[1]②順位速記!$N$313,0))</f>
        <v>-</v>
      </c>
      <c r="W128" s="82" t="str">
        <f>IF(ISERROR(VLOOKUP($G128,[1]②順位速記!$N$1:$Q$65536,[1]②順位速記!$N$313-1,0)),"-",VLOOKUP($G128,[1]②順位速記!$N$1:$Q$65536,[1]②順位速記!$N$313-1,0))</f>
        <v>-</v>
      </c>
      <c r="X128" s="83">
        <f t="shared" si="4"/>
        <v>865</v>
      </c>
      <c r="Y128" s="84">
        <f t="shared" si="5"/>
        <v>193</v>
      </c>
      <c r="Z128" s="85">
        <f t="shared" si="6"/>
        <v>672</v>
      </c>
      <c r="AA128" s="66"/>
      <c r="AB128" s="66"/>
      <c r="AC128" s="66"/>
      <c r="AD128" s="86">
        <f t="shared" si="7"/>
        <v>0</v>
      </c>
      <c r="AE128" s="87"/>
      <c r="AF128" s="92"/>
      <c r="AH128" s="7"/>
      <c r="AI128" s="7"/>
      <c r="AJ128" s="7"/>
    </row>
    <row r="129" spans="1:36" ht="18.75" customHeight="1">
      <c r="A129" s="47" t="s">
        <v>286</v>
      </c>
      <c r="B129" s="47"/>
      <c r="C129" s="70">
        <v>147</v>
      </c>
      <c r="D129" s="108" t="s">
        <v>77</v>
      </c>
      <c r="E129" s="71" t="str">
        <f>VLOOKUP($H129,[1]①レジスト!$E$1:$P$65536,3,0)</f>
        <v>男</v>
      </c>
      <c r="F129" s="72"/>
      <c r="G129" s="73" t="str">
        <f>VLOOKUP($H129,[1]①レジスト!$E$1:$K$65536,7,0)</f>
        <v>87-5</v>
      </c>
      <c r="H129" s="90" t="s">
        <v>287</v>
      </c>
      <c r="I129" s="75" t="str">
        <f>VLOOKUP($H129,[1]①レジスト!$E$1:$P$65536,6,0)</f>
        <v>大阪大学</v>
      </c>
      <c r="J129" s="76">
        <f>IF(ISERROR(VLOOKUP($G129,[1]②順位速記!$B$1:$Q$65536,[1]②順位速記!$B$313,0)),"-",VLOOKUP($G129,[1]②順位速記!$B$1:$Q$65536,[1]②順位速記!$B$313,0))</f>
        <v>143</v>
      </c>
      <c r="K129" s="77">
        <f>IF(ISERROR(VLOOKUP($G129,[1]②順位速記!$B$1:$Q$65536,[1]②順位速記!$B$313-1,0)),"-",VLOOKUP($G129,[1]②順位速記!$B$1:$Q$65536,[1]②順位速記!$B$313-1,0))</f>
        <v>143</v>
      </c>
      <c r="L129" s="78">
        <f>IF(ISERROR(VLOOKUP($G129,[1]②順位速記!$D$1:$Q$65536,[1]②順位速記!$D$313,0)),"-",VLOOKUP($G129,[1]②順位速記!$D$1:$Q$65536,[1]②順位速記!$D$313,0))</f>
        <v>134</v>
      </c>
      <c r="M129" s="79">
        <f>IF(ISERROR(VLOOKUP($G129,[1]②順位速記!$D$1:$Q$65536,[1]②順位速記!$D$313-1,0)),"-",VLOOKUP($G129,[1]②順位速記!$D$1:$Q$65536,[1]②順位速記!$D$313-1,0))</f>
        <v>134</v>
      </c>
      <c r="N129" s="80">
        <f>IF(ISERROR(VLOOKUP($G129,[1]②順位速記!$F$1:$Q$65536,[1]②順位速記!$F$313,0)),"-",VLOOKUP($G129,[1]②順位速記!$F$1:$Q$65536,[1]②順位速記!$F$313,0))</f>
        <v>165</v>
      </c>
      <c r="O129" s="77">
        <f>IF(ISERROR(VLOOKUP($G129,[1]②順位速記!$F$1:$Q$65536,[1]②順位速記!$F$313-1,0)),"-",VLOOKUP($G129,[1]②順位速記!$F$1:$Q$65536,[1]②順位速記!$F$313-1,0))</f>
        <v>165</v>
      </c>
      <c r="P129" s="78">
        <f>IF(ISERROR(VLOOKUP($G129,[1]②順位速記!$H$1:$Q$65536,[1]②順位速記!$H$313,0)),"-",VLOOKUP($G129,[1]②順位速記!$H$1:$Q$65536,[1]②順位速記!$H$313,0))</f>
        <v>69</v>
      </c>
      <c r="Q129" s="79">
        <f>IF(ISERROR(VLOOKUP($G129,[1]②順位速記!$H$1:$Q$65536,[1]②順位速記!$H$313-1,0)),"-",VLOOKUP($G129,[1]②順位速記!$H$1:$Q$65536,[1]②順位速記!$H$313-1,0))</f>
        <v>69</v>
      </c>
      <c r="R129" s="80" t="str">
        <f>IF(ISERROR(VLOOKUP($G129,[1]②順位速記!$J$1:$Q$65536,[1]②順位速記!$J$313,0)),"-",VLOOKUP($G129,[1]②順位速記!$J$1:$Q$65536,[1]②順位速記!$J$313,0))</f>
        <v>BFD</v>
      </c>
      <c r="S129" s="81">
        <f>IF(ISERROR(VLOOKUP($G129,[1]②順位速記!$J$1:$Q$65536,[1]②順位速記!$J$313-1,0)),"-",VLOOKUP($G129,[1]②順位速記!$J$1:$Q$65536,[1]②順位速記!$J$313-1,0))</f>
        <v>193</v>
      </c>
      <c r="T129" s="80">
        <f>IF(ISERROR(VLOOKUP($G129,[1]②順位速記!$L$1:$Q$65536,[1]②順位速記!$L$313,0)),"-",VLOOKUP($G129,[1]②順位速記!$L$1:$Q$65536,[1]②順位速記!$L$313,0))</f>
        <v>164</v>
      </c>
      <c r="U129" s="81">
        <f>IF(ISERROR(VLOOKUP($G129,[1]②順位速記!$L$1:$Q$65536,[1]②順位速記!$L$313-1,0)),"-",VLOOKUP($G129,[1]②順位速記!$L$1:$Q$65536,[1]②順位速記!$L$313-1,0))</f>
        <v>164</v>
      </c>
      <c r="V129" s="78" t="str">
        <f>IF(ISERROR(VLOOKUP($G129,[1]②順位速記!$N$1:$Q$65536,[1]②順位速記!$N$313,0)),"-",VLOOKUP($G129,[1]②順位速記!$N$1:$Q$65536,[1]②順位速記!$N$313,0))</f>
        <v>-</v>
      </c>
      <c r="W129" s="82" t="str">
        <f>IF(ISERROR(VLOOKUP($G129,[1]②順位速記!$N$1:$Q$65536,[1]②順位速記!$N$313-1,0)),"-",VLOOKUP($G129,[1]②順位速記!$N$1:$Q$65536,[1]②順位速記!$N$313-1,0))</f>
        <v>-</v>
      </c>
      <c r="X129" s="83">
        <f t="shared" si="4"/>
        <v>868</v>
      </c>
      <c r="Y129" s="84">
        <f t="shared" si="5"/>
        <v>193</v>
      </c>
      <c r="Z129" s="85">
        <f t="shared" si="6"/>
        <v>675</v>
      </c>
      <c r="AA129" s="66"/>
      <c r="AB129" s="66"/>
      <c r="AC129" s="66"/>
      <c r="AD129" s="86">
        <f t="shared" si="7"/>
        <v>0</v>
      </c>
      <c r="AE129" s="87"/>
      <c r="AF129" s="92"/>
      <c r="AH129" s="7"/>
      <c r="AI129" s="7"/>
      <c r="AJ129" s="7"/>
    </row>
    <row r="130" spans="1:36" ht="18.75" customHeight="1" thickBot="1">
      <c r="A130" s="47" t="s">
        <v>288</v>
      </c>
      <c r="B130" s="47"/>
      <c r="C130" s="70">
        <v>145</v>
      </c>
      <c r="D130" s="111" t="s">
        <v>82</v>
      </c>
      <c r="E130" s="71" t="str">
        <f>VLOOKUP($H130,[1]①レジスト!$E$1:$P$65536,3,0)</f>
        <v>男</v>
      </c>
      <c r="F130" s="72"/>
      <c r="G130" s="73" t="str">
        <f>VLOOKUP($H130,[1]①レジスト!$E$1:$K$65536,7,0)</f>
        <v>20-55</v>
      </c>
      <c r="H130" s="100" t="s">
        <v>289</v>
      </c>
      <c r="I130" s="91" t="str">
        <f>VLOOKUP($H130,[1]①レジスト!$E$1:$P$65536,6,0)</f>
        <v>上智大学</v>
      </c>
      <c r="J130" s="76">
        <f>IF(ISERROR(VLOOKUP($G130,[1]②順位速記!$B$1:$Q$65536,[1]②順位速記!$B$313,0)),"-",VLOOKUP($G130,[1]②順位速記!$B$1:$Q$65536,[1]②順位速記!$B$313,0))</f>
        <v>101</v>
      </c>
      <c r="K130" s="77">
        <f>IF(ISERROR(VLOOKUP($G130,[1]②順位速記!$B$1:$Q$65536,[1]②順位速記!$B$313-1,0)),"-",VLOOKUP($G130,[1]②順位速記!$B$1:$Q$65536,[1]②順位速記!$B$313-1,0))</f>
        <v>101</v>
      </c>
      <c r="L130" s="78" t="str">
        <f>IF(ISERROR(VLOOKUP($G130,[1]②順位速記!$D$1:$Q$65536,[1]②順位速記!$D$313,0)),"-",VLOOKUP($G130,[1]②順位速記!$D$1:$Q$65536,[1]②順位速記!$D$313,0))</f>
        <v>DNF</v>
      </c>
      <c r="M130" s="79">
        <f>IF(ISERROR(VLOOKUP($G130,[1]②順位速記!$D$1:$Q$65536,[1]②順位速記!$D$313-1,0)),"-",VLOOKUP($G130,[1]②順位速記!$D$1:$Q$65536,[1]②順位速記!$D$313-1,0))</f>
        <v>193</v>
      </c>
      <c r="N130" s="80">
        <f>IF(ISERROR(VLOOKUP($G130,[1]②順位速記!$F$1:$Q$65536,[1]②順位速記!$F$313,0)),"-",VLOOKUP($G130,[1]②順位速記!$F$1:$Q$65536,[1]②順位速記!$F$313,0))</f>
        <v>45</v>
      </c>
      <c r="O130" s="77">
        <f>IF(ISERROR(VLOOKUP($G130,[1]②順位速記!$F$1:$Q$65536,[1]②順位速記!$F$313-1,0)),"-",VLOOKUP($G130,[1]②順位速記!$F$1:$Q$65536,[1]②順位速記!$F$313-1,0))</f>
        <v>45</v>
      </c>
      <c r="P130" s="78">
        <f>IF(ISERROR(VLOOKUP($G130,[1]②順位速記!$H$1:$Q$65536,[1]②順位速記!$H$313,0)),"-",VLOOKUP($G130,[1]②順位速記!$H$1:$Q$65536,[1]②順位速記!$H$313,0))</f>
        <v>170</v>
      </c>
      <c r="Q130" s="79">
        <f>IF(ISERROR(VLOOKUP($G130,[1]②順位速記!$H$1:$Q$65536,[1]②順位速記!$H$313-1,0)),"-",VLOOKUP($G130,[1]②順位速記!$H$1:$Q$65536,[1]②順位速記!$H$313-1,0))</f>
        <v>170</v>
      </c>
      <c r="R130" s="80" t="str">
        <f>IF(ISERROR(VLOOKUP($G130,[1]②順位速記!$J$1:$Q$65536,[1]②順位速記!$J$313,0)),"-",VLOOKUP($G130,[1]②順位速記!$J$1:$Q$65536,[1]②順位速記!$J$313,0))</f>
        <v>DNF</v>
      </c>
      <c r="S130" s="81">
        <f>IF(ISERROR(VLOOKUP($G130,[1]②順位速記!$J$1:$Q$65536,[1]②順位速記!$J$313-1,0)),"-",VLOOKUP($G130,[1]②順位速記!$J$1:$Q$65536,[1]②順位速記!$J$313-1,0))</f>
        <v>193</v>
      </c>
      <c r="T130" s="80">
        <f>IF(ISERROR(VLOOKUP($G130,[1]②順位速記!$L$1:$Q$65536,[1]②順位速記!$L$313,0)),"-",VLOOKUP($G130,[1]②順位速記!$L$1:$Q$65536,[1]②順位速記!$L$313,0))</f>
        <v>175</v>
      </c>
      <c r="U130" s="81">
        <f>IF(ISERROR(VLOOKUP($G130,[1]②順位速記!$L$1:$Q$65536,[1]②順位速記!$L$313-1,0)),"-",VLOOKUP($G130,[1]②順位速記!$L$1:$Q$65536,[1]②順位速記!$L$313-1,0))</f>
        <v>175</v>
      </c>
      <c r="V130" s="78" t="str">
        <f>IF(ISERROR(VLOOKUP($G130,[1]②順位速記!$N$1:$Q$65536,[1]②順位速記!$N$313,0)),"-",VLOOKUP($G130,[1]②順位速記!$N$1:$Q$65536,[1]②順位速記!$N$313,0))</f>
        <v>-</v>
      </c>
      <c r="W130" s="82" t="str">
        <f>IF(ISERROR(VLOOKUP($G130,[1]②順位速記!$N$1:$Q$65536,[1]②順位速記!$N$313-1,0)),"-",VLOOKUP($G130,[1]②順位速記!$N$1:$Q$65536,[1]②順位速記!$N$313-1,0))</f>
        <v>-</v>
      </c>
      <c r="X130" s="83">
        <f t="shared" si="4"/>
        <v>877</v>
      </c>
      <c r="Y130" s="84">
        <f t="shared" si="5"/>
        <v>193</v>
      </c>
      <c r="Z130" s="85">
        <f t="shared" si="6"/>
        <v>684</v>
      </c>
      <c r="AA130" s="66"/>
      <c r="AB130" s="66"/>
      <c r="AC130" s="66"/>
      <c r="AD130" s="86">
        <f t="shared" si="7"/>
        <v>0</v>
      </c>
      <c r="AE130" s="87"/>
      <c r="AF130" s="92"/>
      <c r="AH130" s="7"/>
      <c r="AI130" s="7"/>
      <c r="AJ130" s="7"/>
    </row>
    <row r="131" spans="1:36" ht="18.75" customHeight="1">
      <c r="A131" s="47" t="s">
        <v>290</v>
      </c>
      <c r="B131" s="47"/>
      <c r="C131" s="48">
        <v>158</v>
      </c>
      <c r="D131" s="108" t="s">
        <v>77</v>
      </c>
      <c r="E131" s="71" t="str">
        <f>VLOOKUP($H131,[1]①レジスト!$E$1:$P$65536,3,0)</f>
        <v>男</v>
      </c>
      <c r="F131" s="93"/>
      <c r="G131" s="73" t="str">
        <f>VLOOKUP($H131,[1]①レジスト!$E$1:$K$65536,7,0)</f>
        <v>11-58</v>
      </c>
      <c r="H131" s="90" t="s">
        <v>291</v>
      </c>
      <c r="I131" s="116" t="str">
        <f>VLOOKUP($H131,[1]①レジスト!$E$1:$P$65536,6,0)</f>
        <v>関東学院大学</v>
      </c>
      <c r="J131" s="76">
        <f>IF(ISERROR(VLOOKUP($G131,[1]②順位速記!$B$1:$Q$65536,[1]②順位速記!$B$313,0)),"-",VLOOKUP($G131,[1]②順位速記!$B$1:$Q$65536,[1]②順位速記!$B$313,0))</f>
        <v>147</v>
      </c>
      <c r="K131" s="77">
        <f>IF(ISERROR(VLOOKUP($G131,[1]②順位速記!$B$1:$Q$65536,[1]②順位速記!$B$313-1,0)),"-",VLOOKUP($G131,[1]②順位速記!$B$1:$Q$65536,[1]②順位速記!$B$313-1,0))</f>
        <v>147</v>
      </c>
      <c r="L131" s="78">
        <f>IF(ISERROR(VLOOKUP($G131,[1]②順位速記!$D$1:$Q$65536,[1]②順位速記!$D$313,0)),"-",VLOOKUP($G131,[1]②順位速記!$D$1:$Q$65536,[1]②順位速記!$D$313,0))</f>
        <v>98</v>
      </c>
      <c r="M131" s="79">
        <f>IF(ISERROR(VLOOKUP($G131,[1]②順位速記!$D$1:$Q$65536,[1]②順位速記!$D$313-1,0)),"-",VLOOKUP($G131,[1]②順位速記!$D$1:$Q$65536,[1]②順位速記!$D$313-1,0))</f>
        <v>98</v>
      </c>
      <c r="N131" s="80">
        <f>IF(ISERROR(VLOOKUP($G131,[1]②順位速記!$F$1:$Q$65536,[1]②順位速記!$F$313,0)),"-",VLOOKUP($G131,[1]②順位速記!$F$1:$Q$65536,[1]②順位速記!$F$313,0))</f>
        <v>144</v>
      </c>
      <c r="O131" s="77">
        <f>IF(ISERROR(VLOOKUP($G131,[1]②順位速記!$F$1:$Q$65536,[1]②順位速記!$F$313-1,0)),"-",VLOOKUP($G131,[1]②順位速記!$F$1:$Q$65536,[1]②順位速記!$F$313-1,0))</f>
        <v>144</v>
      </c>
      <c r="P131" s="78">
        <f>IF(ISERROR(VLOOKUP($G131,[1]②順位速記!$H$1:$Q$65536,[1]②順位速記!$H$313,0)),"-",VLOOKUP($G131,[1]②順位速記!$H$1:$Q$65536,[1]②順位速記!$H$313,0))</f>
        <v>176</v>
      </c>
      <c r="Q131" s="79">
        <f>IF(ISERROR(VLOOKUP($G131,[1]②順位速記!$H$1:$Q$65536,[1]②順位速記!$H$313-1,0)),"-",VLOOKUP($G131,[1]②順位速記!$H$1:$Q$65536,[1]②順位速記!$H$313-1,0))</f>
        <v>176</v>
      </c>
      <c r="R131" s="80" t="str">
        <f>IF(ISERROR(VLOOKUP($G131,[1]②順位速記!$J$1:$Q$65536,[1]②順位速記!$J$313,0)),"-",VLOOKUP($G131,[1]②順位速記!$J$1:$Q$65536,[1]②順位速記!$J$313,0))</f>
        <v>DNF</v>
      </c>
      <c r="S131" s="81">
        <f>IF(ISERROR(VLOOKUP($G131,[1]②順位速記!$J$1:$Q$65536,[1]②順位速記!$J$313-1,0)),"-",VLOOKUP($G131,[1]②順位速記!$J$1:$Q$65536,[1]②順位速記!$J$313-1,0))</f>
        <v>193</v>
      </c>
      <c r="T131" s="80">
        <f>IF(ISERROR(VLOOKUP($G131,[1]②順位速記!$L$1:$Q$65536,[1]②順位速記!$L$313,0)),"-",VLOOKUP($G131,[1]②順位速記!$L$1:$Q$65536,[1]②順位速記!$L$313,0))</f>
        <v>124</v>
      </c>
      <c r="U131" s="81">
        <f>IF(ISERROR(VLOOKUP($G131,[1]②順位速記!$L$1:$Q$65536,[1]②順位速記!$L$313-1,0)),"-",VLOOKUP($G131,[1]②順位速記!$L$1:$Q$65536,[1]②順位速記!$L$313-1,0))</f>
        <v>124</v>
      </c>
      <c r="V131" s="78" t="str">
        <f>IF(ISERROR(VLOOKUP($G131,[1]②順位速記!$N$1:$Q$65536,[1]②順位速記!$N$313,0)),"-",VLOOKUP($G131,[1]②順位速記!$N$1:$Q$65536,[1]②順位速記!$N$313,0))</f>
        <v>-</v>
      </c>
      <c r="W131" s="82" t="str">
        <f>IF(ISERROR(VLOOKUP($G131,[1]②順位速記!$N$1:$Q$65536,[1]②順位速記!$N$313-1,0)),"-",VLOOKUP($G131,[1]②順位速記!$N$1:$Q$65536,[1]②順位速記!$N$313-1,0))</f>
        <v>-</v>
      </c>
      <c r="X131" s="83">
        <f t="shared" si="4"/>
        <v>882</v>
      </c>
      <c r="Y131" s="84">
        <f t="shared" si="5"/>
        <v>193</v>
      </c>
      <c r="Z131" s="85">
        <f t="shared" si="6"/>
        <v>689</v>
      </c>
      <c r="AA131" s="66"/>
      <c r="AB131" s="66"/>
      <c r="AC131" s="66"/>
      <c r="AD131" s="86">
        <f t="shared" si="7"/>
        <v>0</v>
      </c>
      <c r="AE131" s="87"/>
      <c r="AF131" s="92"/>
      <c r="AH131" s="7"/>
      <c r="AI131" s="7"/>
      <c r="AJ131" s="7"/>
    </row>
    <row r="132" spans="1:36" ht="18.75" customHeight="1">
      <c r="A132" s="47" t="s">
        <v>292</v>
      </c>
      <c r="B132" s="47"/>
      <c r="C132" s="70">
        <v>156</v>
      </c>
      <c r="D132" s="89" t="s">
        <v>77</v>
      </c>
      <c r="E132" s="71" t="str">
        <f>VLOOKUP($H132,[1]①レジスト!$E$1:$P$65536,3,0)</f>
        <v>男</v>
      </c>
      <c r="F132" s="72"/>
      <c r="G132" s="73" t="str">
        <f>VLOOKUP($H132,[1]①レジスト!$E$1:$K$65536,7,0)</f>
        <v>53-0</v>
      </c>
      <c r="H132" s="100" t="s">
        <v>293</v>
      </c>
      <c r="I132" s="75" t="str">
        <f>VLOOKUP($H132,[1]①レジスト!$E$1:$P$65536,6,0)</f>
        <v>早稲田大学</v>
      </c>
      <c r="J132" s="76">
        <f>IF(ISERROR(VLOOKUP($G132,[1]②順位速記!$B$1:$Q$65536,[1]②順位速記!$B$313,0)),"-",VLOOKUP($G132,[1]②順位速記!$B$1:$Q$65536,[1]②順位速記!$B$313,0))</f>
        <v>123</v>
      </c>
      <c r="K132" s="77">
        <f>IF(ISERROR(VLOOKUP($G132,[1]②順位速記!$B$1:$Q$65536,[1]②順位速記!$B$313-1,0)),"-",VLOOKUP($G132,[1]②順位速記!$B$1:$Q$65536,[1]②順位速記!$B$313-1,0))</f>
        <v>123</v>
      </c>
      <c r="L132" s="78">
        <f>IF(ISERROR(VLOOKUP($G132,[1]②順位速記!$D$1:$Q$65536,[1]②順位速記!$D$313,0)),"-",VLOOKUP($G132,[1]②順位速記!$D$1:$Q$65536,[1]②順位速記!$D$313,0))</f>
        <v>164</v>
      </c>
      <c r="M132" s="79">
        <f>IF(ISERROR(VLOOKUP($G132,[1]②順位速記!$D$1:$Q$65536,[1]②順位速記!$D$313-1,0)),"-",VLOOKUP($G132,[1]②順位速記!$D$1:$Q$65536,[1]②順位速記!$D$313-1,0))</f>
        <v>164</v>
      </c>
      <c r="N132" s="80">
        <f>IF(ISERROR(VLOOKUP($G132,[1]②順位速記!$F$1:$Q$65536,[1]②順位速記!$F$313,0)),"-",VLOOKUP($G132,[1]②順位速記!$F$1:$Q$65536,[1]②順位速記!$F$313,0))</f>
        <v>117</v>
      </c>
      <c r="O132" s="77">
        <f>IF(ISERROR(VLOOKUP($G132,[1]②順位速記!$F$1:$Q$65536,[1]②順位速記!$F$313-1,0)),"-",VLOOKUP($G132,[1]②順位速記!$F$1:$Q$65536,[1]②順位速記!$F$313-1,0))</f>
        <v>117</v>
      </c>
      <c r="P132" s="78">
        <f>IF(ISERROR(VLOOKUP($G132,[1]②順位速記!$H$1:$Q$65536,[1]②順位速記!$H$313,0)),"-",VLOOKUP($G132,[1]②順位速記!$H$1:$Q$65536,[1]②順位速記!$H$313,0))</f>
        <v>151</v>
      </c>
      <c r="Q132" s="79">
        <f>IF(ISERROR(VLOOKUP($G132,[1]②順位速記!$H$1:$Q$65536,[1]②順位速記!$H$313-1,0)),"-",VLOOKUP($G132,[1]②順位速記!$H$1:$Q$65536,[1]②順位速記!$H$313-1,0))</f>
        <v>151</v>
      </c>
      <c r="R132" s="80" t="str">
        <f>IF(ISERROR(VLOOKUP($G132,[1]②順位速記!$J$1:$Q$65536,[1]②順位速記!$J$313,0)),"-",VLOOKUP($G132,[1]②順位速記!$J$1:$Q$65536,[1]②順位速記!$J$313,0))</f>
        <v>DNF</v>
      </c>
      <c r="S132" s="81">
        <f>IF(ISERROR(VLOOKUP($G132,[1]②順位速記!$J$1:$Q$65536,[1]②順位速記!$J$313-1,0)),"-",VLOOKUP($G132,[1]②順位速記!$J$1:$Q$65536,[1]②順位速記!$J$313-1,0))</f>
        <v>193</v>
      </c>
      <c r="T132" s="80">
        <f>IF(ISERROR(VLOOKUP($G132,[1]②順位速記!$L$1:$Q$65536,[1]②順位速記!$L$313,0)),"-",VLOOKUP($G132,[1]②順位速記!$L$1:$Q$65536,[1]②順位速記!$L$313,0))</f>
        <v>151</v>
      </c>
      <c r="U132" s="81">
        <f>IF(ISERROR(VLOOKUP($G132,[1]②順位速記!$L$1:$Q$65536,[1]②順位速記!$L$313-1,0)),"-",VLOOKUP($G132,[1]②順位速記!$L$1:$Q$65536,[1]②順位速記!$L$313-1,0))</f>
        <v>151</v>
      </c>
      <c r="V132" s="78" t="str">
        <f>IF(ISERROR(VLOOKUP($G132,[1]②順位速記!$N$1:$Q$65536,[1]②順位速記!$N$313,0)),"-",VLOOKUP($G132,[1]②順位速記!$N$1:$Q$65536,[1]②順位速記!$N$313,0))</f>
        <v>-</v>
      </c>
      <c r="W132" s="82" t="str">
        <f>IF(ISERROR(VLOOKUP($G132,[1]②順位速記!$N$1:$Q$65536,[1]②順位速記!$N$313-1,0)),"-",VLOOKUP($G132,[1]②順位速記!$N$1:$Q$65536,[1]②順位速記!$N$313-1,0))</f>
        <v>-</v>
      </c>
      <c r="X132" s="83">
        <f t="shared" si="4"/>
        <v>899</v>
      </c>
      <c r="Y132" s="84">
        <f t="shared" si="5"/>
        <v>193</v>
      </c>
      <c r="Z132" s="85">
        <f t="shared" si="6"/>
        <v>706</v>
      </c>
      <c r="AA132" s="66"/>
      <c r="AB132" s="66"/>
      <c r="AC132" s="66"/>
      <c r="AD132" s="86">
        <f t="shared" si="7"/>
        <v>0</v>
      </c>
      <c r="AE132" s="87"/>
      <c r="AF132" s="88"/>
      <c r="AH132" s="7"/>
      <c r="AI132" s="7"/>
      <c r="AJ132" s="7"/>
    </row>
    <row r="133" spans="1:36" ht="18.75" customHeight="1" thickBot="1">
      <c r="A133" s="47" t="s">
        <v>294</v>
      </c>
      <c r="B133" s="47"/>
      <c r="C133" s="70">
        <v>157</v>
      </c>
      <c r="D133" s="108" t="s">
        <v>77</v>
      </c>
      <c r="E133" s="71" t="str">
        <f>VLOOKUP($H133,[1]①レジスト!$E$1:$P$65536,3,0)</f>
        <v>男</v>
      </c>
      <c r="F133" s="93"/>
      <c r="G133" s="73" t="str">
        <f>VLOOKUP($H133,[1]①レジスト!$E$1:$K$65536,7,0)</f>
        <v>10-15</v>
      </c>
      <c r="H133" s="100" t="s">
        <v>295</v>
      </c>
      <c r="I133" s="94" t="str">
        <f>VLOOKUP($H133,[1]①レジスト!$E$1:$P$65536,6,0)</f>
        <v>関西学院大学</v>
      </c>
      <c r="J133" s="76">
        <f>IF(ISERROR(VLOOKUP($G133,[1]②順位速記!$B$1:$Q$65536,[1]②順位速記!$B$313,0)),"-",VLOOKUP($G133,[1]②順位速記!$B$1:$Q$65536,[1]②順位速記!$B$313,0))</f>
        <v>142</v>
      </c>
      <c r="K133" s="77">
        <f>IF(ISERROR(VLOOKUP($G133,[1]②順位速記!$B$1:$Q$65536,[1]②順位速記!$B$313-1,0)),"-",VLOOKUP($G133,[1]②順位速記!$B$1:$Q$65536,[1]②順位速記!$B$313-1,0))</f>
        <v>142</v>
      </c>
      <c r="L133" s="78">
        <f>IF(ISERROR(VLOOKUP($G133,[1]②順位速記!$D$1:$Q$65536,[1]②順位速記!$D$313,0)),"-",VLOOKUP($G133,[1]②順位速記!$D$1:$Q$65536,[1]②順位速記!$D$313,0))</f>
        <v>158</v>
      </c>
      <c r="M133" s="79">
        <f>IF(ISERROR(VLOOKUP($G133,[1]②順位速記!$D$1:$Q$65536,[1]②順位速記!$D$313-1,0)),"-",VLOOKUP($G133,[1]②順位速記!$D$1:$Q$65536,[1]②順位速記!$D$313-1,0))</f>
        <v>158</v>
      </c>
      <c r="N133" s="80">
        <f>IF(ISERROR(VLOOKUP($G133,[1]②順位速記!$F$1:$Q$65536,[1]②順位速記!$F$313,0)),"-",VLOOKUP($G133,[1]②順位速記!$F$1:$Q$65536,[1]②順位速記!$F$313,0))</f>
        <v>150</v>
      </c>
      <c r="O133" s="77">
        <f>IF(ISERROR(VLOOKUP($G133,[1]②順位速記!$F$1:$Q$65536,[1]②順位速記!$F$313-1,0)),"-",VLOOKUP($G133,[1]②順位速記!$F$1:$Q$65536,[1]②順位速記!$F$313-1,0))</f>
        <v>150</v>
      </c>
      <c r="P133" s="78" t="str">
        <f>IF(ISERROR(VLOOKUP($G133,[1]②順位速記!$H$1:$Q$65536,[1]②順位速記!$H$313,0)),"-",VLOOKUP($G133,[1]②順位速記!$H$1:$Q$65536,[1]②順位速記!$H$313,0))</f>
        <v>DNS</v>
      </c>
      <c r="Q133" s="79">
        <f>IF(ISERROR(VLOOKUP($G133,[1]②順位速記!$H$1:$Q$65536,[1]②順位速記!$H$313-1,0)),"-",VLOOKUP($G133,[1]②順位速記!$H$1:$Q$65536,[1]②順位速記!$H$313-1,0))</f>
        <v>193</v>
      </c>
      <c r="R133" s="80">
        <f>IF(ISERROR(VLOOKUP($G133,[1]②順位速記!$J$1:$Q$65536,[1]②順位速記!$J$313,0)),"-",VLOOKUP($G133,[1]②順位速記!$J$1:$Q$65536,[1]②順位速記!$J$313,0))</f>
        <v>111</v>
      </c>
      <c r="S133" s="81">
        <f>IF(ISERROR(VLOOKUP($G133,[1]②順位速記!$J$1:$Q$65536,[1]②順位速記!$J$313-1,0)),"-",VLOOKUP($G133,[1]②順位速記!$J$1:$Q$65536,[1]②順位速記!$J$313-1,0))</f>
        <v>111</v>
      </c>
      <c r="T133" s="80">
        <f>IF(ISERROR(VLOOKUP($G133,[1]②順位速記!$L$1:$Q$65536,[1]②順位速記!$L$313,0)),"-",VLOOKUP($G133,[1]②順位速記!$L$1:$Q$65536,[1]②順位速記!$L$313,0))</f>
        <v>153</v>
      </c>
      <c r="U133" s="81">
        <f>IF(ISERROR(VLOOKUP($G133,[1]②順位速記!$L$1:$Q$65536,[1]②順位速記!$L$313-1,0)),"-",VLOOKUP($G133,[1]②順位速記!$L$1:$Q$65536,[1]②順位速記!$L$313-1,0))</f>
        <v>153</v>
      </c>
      <c r="V133" s="78" t="str">
        <f>IF(ISERROR(VLOOKUP($G133,[1]②順位速記!$N$1:$Q$65536,[1]②順位速記!$N$313,0)),"-",VLOOKUP($G133,[1]②順位速記!$N$1:$Q$65536,[1]②順位速記!$N$313,0))</f>
        <v>-</v>
      </c>
      <c r="W133" s="82" t="str">
        <f>IF(ISERROR(VLOOKUP($G133,[1]②順位速記!$N$1:$Q$65536,[1]②順位速記!$N$313-1,0)),"-",VLOOKUP($G133,[1]②順位速記!$N$1:$Q$65536,[1]②順位速記!$N$313-1,0))</f>
        <v>-</v>
      </c>
      <c r="X133" s="83">
        <f t="shared" ref="X133:X196" si="8">SUM(K133,M133,O133,Q133,S133,U133,W133)</f>
        <v>907</v>
      </c>
      <c r="Y133" s="84">
        <f t="shared" ref="Y133:Y196" si="9">MAX(K133,M133,O133,Q133,S133,U133,W133)</f>
        <v>193</v>
      </c>
      <c r="Z133" s="85">
        <f t="shared" ref="Z133:Z196" si="10">X133-Y133</f>
        <v>714</v>
      </c>
      <c r="AA133" s="66"/>
      <c r="AB133" s="66"/>
      <c r="AC133" s="66"/>
      <c r="AD133" s="86">
        <f t="shared" ref="AD133:AD196" si="11">AA133-AB133</f>
        <v>0</v>
      </c>
      <c r="AE133" s="87"/>
      <c r="AF133" s="88"/>
      <c r="AH133" s="7"/>
      <c r="AI133" s="7"/>
      <c r="AJ133" s="7"/>
    </row>
    <row r="134" spans="1:36" ht="18.75" customHeight="1">
      <c r="A134" s="47" t="s">
        <v>296</v>
      </c>
      <c r="B134" s="47"/>
      <c r="C134" s="48">
        <v>153</v>
      </c>
      <c r="D134" s="121" t="s">
        <v>243</v>
      </c>
      <c r="E134" s="71" t="str">
        <f>VLOOKUP($H134,[1]①レジスト!$E$1:$P$65536,3,0)</f>
        <v>男</v>
      </c>
      <c r="F134" s="72"/>
      <c r="G134" s="73" t="str">
        <f>VLOOKUP($H134,[1]①レジスト!$E$1:$K$65536,7,0)</f>
        <v>19-13</v>
      </c>
      <c r="H134" s="100" t="s">
        <v>297</v>
      </c>
      <c r="I134" s="75" t="str">
        <f>VLOOKUP($H134,[1]①レジスト!$E$1:$P$65536,6,0)</f>
        <v>滋賀大学</v>
      </c>
      <c r="J134" s="76">
        <f>IF(ISERROR(VLOOKUP($G134,[1]②順位速記!$B$1:$Q$65536,[1]②順位速記!$B$313,0)),"-",VLOOKUP($G134,[1]②順位速記!$B$1:$Q$65536,[1]②順位速記!$B$313,0))</f>
        <v>149</v>
      </c>
      <c r="K134" s="77">
        <f>IF(ISERROR(VLOOKUP($G134,[1]②順位速記!$B$1:$Q$65536,[1]②順位速記!$B$313-1,0)),"-",VLOOKUP($G134,[1]②順位速記!$B$1:$Q$65536,[1]②順位速記!$B$313-1,0))</f>
        <v>149</v>
      </c>
      <c r="L134" s="78">
        <f>IF(ISERROR(VLOOKUP($G134,[1]②順位速記!$D$1:$Q$65536,[1]②順位速記!$D$313,0)),"-",VLOOKUP($G134,[1]②順位速記!$D$1:$Q$65536,[1]②順位速記!$D$313,0))</f>
        <v>117</v>
      </c>
      <c r="M134" s="79">
        <f>IF(ISERROR(VLOOKUP($G134,[1]②順位速記!$D$1:$Q$65536,[1]②順位速記!$D$313-1,0)),"-",VLOOKUP($G134,[1]②順位速記!$D$1:$Q$65536,[1]②順位速記!$D$313-1,0))</f>
        <v>117</v>
      </c>
      <c r="N134" s="80">
        <f>IF(ISERROR(VLOOKUP($G134,[1]②順位速記!$F$1:$Q$65536,[1]②順位速記!$F$313,0)),"-",VLOOKUP($G134,[1]②順位速記!$F$1:$Q$65536,[1]②順位速記!$F$313,0))</f>
        <v>170</v>
      </c>
      <c r="O134" s="77">
        <f>IF(ISERROR(VLOOKUP($G134,[1]②順位速記!$F$1:$Q$65536,[1]②順位速記!$F$313-1,0)),"-",VLOOKUP($G134,[1]②順位速記!$F$1:$Q$65536,[1]②順位速記!$F$313-1,0))</f>
        <v>170</v>
      </c>
      <c r="P134" s="78">
        <f>IF(ISERROR(VLOOKUP($G134,[1]②順位速記!$H$1:$Q$65536,[1]②順位速記!$H$313,0)),"-",VLOOKUP($G134,[1]②順位速記!$H$1:$Q$65536,[1]②順位速記!$H$313,0))</f>
        <v>147</v>
      </c>
      <c r="Q134" s="79">
        <f>IF(ISERROR(VLOOKUP($G134,[1]②順位速記!$H$1:$Q$65536,[1]②順位速記!$H$313-1,0)),"-",VLOOKUP($G134,[1]②順位速記!$H$1:$Q$65536,[1]②順位速記!$H$313-1,0))</f>
        <v>147</v>
      </c>
      <c r="R134" s="80">
        <f>IF(ISERROR(VLOOKUP($G134,[1]②順位速記!$J$1:$Q$65536,[1]②順位速記!$J$313,0)),"-",VLOOKUP($G134,[1]②順位速記!$J$1:$Q$65536,[1]②順位速記!$J$313,0))</f>
        <v>133</v>
      </c>
      <c r="S134" s="81">
        <f>IF(ISERROR(VLOOKUP($G134,[1]②順位速記!$J$1:$Q$65536,[1]②順位速記!$J$313-1,0)),"-",VLOOKUP($G134,[1]②順位速記!$J$1:$Q$65536,[1]②順位速記!$J$313-1,0))</f>
        <v>133</v>
      </c>
      <c r="T134" s="80" t="str">
        <f>IF(ISERROR(VLOOKUP($G134,[1]②順位速記!$L$1:$Q$65536,[1]②順位速記!$L$313,0)),"-",VLOOKUP($G134,[1]②順位速記!$L$1:$Q$65536,[1]②順位速記!$L$313,0))</f>
        <v>BFD</v>
      </c>
      <c r="U134" s="81">
        <f>IF(ISERROR(VLOOKUP($G134,[1]②順位速記!$L$1:$Q$65536,[1]②順位速記!$L$313-1,0)),"-",VLOOKUP($G134,[1]②順位速記!$L$1:$Q$65536,[1]②順位速記!$L$313-1,0))</f>
        <v>193</v>
      </c>
      <c r="V134" s="78" t="str">
        <f>IF(ISERROR(VLOOKUP($G134,[1]②順位速記!$N$1:$Q$65536,[1]②順位速記!$N$313,0)),"-",VLOOKUP($G134,[1]②順位速記!$N$1:$Q$65536,[1]②順位速記!$N$313,0))</f>
        <v>-</v>
      </c>
      <c r="W134" s="82" t="str">
        <f>IF(ISERROR(VLOOKUP($G134,[1]②順位速記!$N$1:$Q$65536,[1]②順位速記!$N$313-1,0)),"-",VLOOKUP($G134,[1]②順位速記!$N$1:$Q$65536,[1]②順位速記!$N$313-1,0))</f>
        <v>-</v>
      </c>
      <c r="X134" s="83">
        <f t="shared" si="8"/>
        <v>909</v>
      </c>
      <c r="Y134" s="84">
        <f t="shared" si="9"/>
        <v>193</v>
      </c>
      <c r="Z134" s="85">
        <f t="shared" si="10"/>
        <v>716</v>
      </c>
      <c r="AA134" s="66"/>
      <c r="AB134" s="66"/>
      <c r="AC134" s="66"/>
      <c r="AD134" s="86">
        <f t="shared" si="11"/>
        <v>0</v>
      </c>
      <c r="AE134" s="87"/>
      <c r="AF134" s="88"/>
      <c r="AH134" s="7"/>
      <c r="AI134" s="7"/>
      <c r="AJ134" s="7"/>
    </row>
    <row r="135" spans="1:36" ht="18.75" customHeight="1">
      <c r="A135" s="47" t="s">
        <v>298</v>
      </c>
      <c r="B135" s="47"/>
      <c r="C135" s="70">
        <v>160</v>
      </c>
      <c r="D135" s="108" t="s">
        <v>77</v>
      </c>
      <c r="E135" s="71" t="str">
        <f>VLOOKUP($H135,[1]①レジスト!$E$1:$P$65536,3,0)</f>
        <v>男</v>
      </c>
      <c r="F135" s="72"/>
      <c r="G135" s="73" t="str">
        <f>VLOOKUP($H135,[1]①レジスト!$E$1:$K$65536,7,0)</f>
        <v>43-5</v>
      </c>
      <c r="H135" s="122" t="s">
        <v>299</v>
      </c>
      <c r="I135" s="75" t="str">
        <f>VLOOKUP($H135,[1]①レジスト!$E$1:$P$65536,6,0)</f>
        <v>慶応大学</v>
      </c>
      <c r="J135" s="76">
        <f>IF(ISERROR(VLOOKUP($G135,[1]②順位速記!$B$1:$Q$65536,[1]②順位速記!$B$313,0)),"-",VLOOKUP($G135,[1]②順位速記!$B$1:$Q$65536,[1]②順位速記!$B$313,0))</f>
        <v>129</v>
      </c>
      <c r="K135" s="77">
        <f>IF(ISERROR(VLOOKUP($G135,[1]②順位速記!$B$1:$Q$65536,[1]②順位速記!$B$313-1,0)),"-",VLOOKUP($G135,[1]②順位速記!$B$1:$Q$65536,[1]②順位速記!$B$313-1,0))</f>
        <v>129</v>
      </c>
      <c r="L135" s="78">
        <f>IF(ISERROR(VLOOKUP($G135,[1]②順位速記!$D$1:$Q$65536,[1]②順位速記!$D$313,0)),"-",VLOOKUP($G135,[1]②順位速記!$D$1:$Q$65536,[1]②順位速記!$D$313,0))</f>
        <v>143</v>
      </c>
      <c r="M135" s="79">
        <f>IF(ISERROR(VLOOKUP($G135,[1]②順位速記!$D$1:$Q$65536,[1]②順位速記!$D$313-1,0)),"-",VLOOKUP($G135,[1]②順位速記!$D$1:$Q$65536,[1]②順位速記!$D$313-1,0))</f>
        <v>143</v>
      </c>
      <c r="N135" s="80">
        <f>IF(ISERROR(VLOOKUP($G135,[1]②順位速記!$F$1:$Q$65536,[1]②順位速記!$F$313,0)),"-",VLOOKUP($G135,[1]②順位速記!$F$1:$Q$65536,[1]②順位速記!$F$313,0))</f>
        <v>132</v>
      </c>
      <c r="O135" s="77">
        <f>IF(ISERROR(VLOOKUP($G135,[1]②順位速記!$F$1:$Q$65536,[1]②順位速記!$F$313-1,0)),"-",VLOOKUP($G135,[1]②順位速記!$F$1:$Q$65536,[1]②順位速記!$F$313-1,0))</f>
        <v>132</v>
      </c>
      <c r="P135" s="78">
        <f>IF(ISERROR(VLOOKUP($G135,[1]②順位速記!$H$1:$Q$65536,[1]②順位速記!$H$313,0)),"-",VLOOKUP($G135,[1]②順位速記!$H$1:$Q$65536,[1]②順位速記!$H$313,0))</f>
        <v>169</v>
      </c>
      <c r="Q135" s="79">
        <f>IF(ISERROR(VLOOKUP($G135,[1]②順位速記!$H$1:$Q$65536,[1]②順位速記!$H$313-1,0)),"-",VLOOKUP($G135,[1]②順位速記!$H$1:$Q$65536,[1]②順位速記!$H$313-1,0))</f>
        <v>169</v>
      </c>
      <c r="R135" s="80" t="str">
        <f>IF(ISERROR(VLOOKUP($G135,[1]②順位速記!$J$1:$Q$65536,[1]②順位速記!$J$313,0)),"-",VLOOKUP($G135,[1]②順位速記!$J$1:$Q$65536,[1]②順位速記!$J$313,0))</f>
        <v>DNF</v>
      </c>
      <c r="S135" s="81">
        <f>IF(ISERROR(VLOOKUP($G135,[1]②順位速記!$J$1:$Q$65536,[1]②順位速記!$J$313-1,0)),"-",VLOOKUP($G135,[1]②順位速記!$J$1:$Q$65536,[1]②順位速記!$J$313-1,0))</f>
        <v>193</v>
      </c>
      <c r="T135" s="80">
        <f>IF(ISERROR(VLOOKUP($G135,[1]②順位速記!$L$1:$Q$65536,[1]②順位速記!$L$313,0)),"-",VLOOKUP($G135,[1]②順位速記!$L$1:$Q$65536,[1]②順位速記!$L$313,0))</f>
        <v>147</v>
      </c>
      <c r="U135" s="81">
        <f>IF(ISERROR(VLOOKUP($G135,[1]②順位速記!$L$1:$Q$65536,[1]②順位速記!$L$313-1,0)),"-",VLOOKUP($G135,[1]②順位速記!$L$1:$Q$65536,[1]②順位速記!$L$313-1,0))</f>
        <v>147</v>
      </c>
      <c r="V135" s="78" t="str">
        <f>IF(ISERROR(VLOOKUP($G135,[1]②順位速記!$N$1:$Q$65536,[1]②順位速記!$N$313,0)),"-",VLOOKUP($G135,[1]②順位速記!$N$1:$Q$65536,[1]②順位速記!$N$313,0))</f>
        <v>-</v>
      </c>
      <c r="W135" s="82" t="str">
        <f>IF(ISERROR(VLOOKUP($G135,[1]②順位速記!$N$1:$Q$65536,[1]②順位速記!$N$313-1,0)),"-",VLOOKUP($G135,[1]②順位速記!$N$1:$Q$65536,[1]②順位速記!$N$313-1,0))</f>
        <v>-</v>
      </c>
      <c r="X135" s="83">
        <f t="shared" si="8"/>
        <v>913</v>
      </c>
      <c r="Y135" s="84">
        <f t="shared" si="9"/>
        <v>193</v>
      </c>
      <c r="Z135" s="85">
        <f t="shared" si="10"/>
        <v>720</v>
      </c>
      <c r="AA135" s="66"/>
      <c r="AB135" s="66"/>
      <c r="AC135" s="66"/>
      <c r="AD135" s="86">
        <f t="shared" si="11"/>
        <v>0</v>
      </c>
      <c r="AE135" s="87"/>
      <c r="AF135" s="88"/>
      <c r="AH135" s="7"/>
      <c r="AI135" s="7"/>
      <c r="AJ135" s="7"/>
    </row>
    <row r="136" spans="1:36" ht="18.75" customHeight="1" thickBot="1">
      <c r="A136" s="47" t="s">
        <v>300</v>
      </c>
      <c r="B136" s="47"/>
      <c r="C136" s="70">
        <v>163</v>
      </c>
      <c r="D136" s="108" t="s">
        <v>77</v>
      </c>
      <c r="E136" s="71" t="str">
        <f>VLOOKUP($H136,[1]①レジスト!$E$1:$P$65536,3,0)</f>
        <v>男</v>
      </c>
      <c r="F136" s="72"/>
      <c r="G136" s="73" t="str">
        <f>VLOOKUP($H136,[1]①レジスト!$E$1:$K$65536,7,0)</f>
        <v>87-3</v>
      </c>
      <c r="H136" s="100" t="s">
        <v>301</v>
      </c>
      <c r="I136" s="75" t="str">
        <f>VLOOKUP($H136,[1]①レジスト!$E$1:$P$65536,6,0)</f>
        <v>大阪大学</v>
      </c>
      <c r="J136" s="76" t="str">
        <f>IF(ISERROR(VLOOKUP($G136,[1]②順位速記!$B$1:$Q$65536,[1]②順位速記!$B$313,0)),"-",VLOOKUP($G136,[1]②順位速記!$B$1:$Q$65536,[1]②順位速記!$B$313,0))</f>
        <v>BFD</v>
      </c>
      <c r="K136" s="77">
        <f>IF(ISERROR(VLOOKUP($G136,[1]②順位速記!$B$1:$Q$65536,[1]②順位速記!$B$313-1,0)),"-",VLOOKUP($G136,[1]②順位速記!$B$1:$Q$65536,[1]②順位速記!$B$313-1,0))</f>
        <v>193</v>
      </c>
      <c r="L136" s="78">
        <f>IF(ISERROR(VLOOKUP($G136,[1]②順位速記!$D$1:$Q$65536,[1]②順位速記!$D$313,0)),"-",VLOOKUP($G136,[1]②順位速記!$D$1:$Q$65536,[1]②順位速記!$D$313,0))</f>
        <v>122</v>
      </c>
      <c r="M136" s="79">
        <f>IF(ISERROR(VLOOKUP($G136,[1]②順位速記!$D$1:$Q$65536,[1]②順位速記!$D$313-1,0)),"-",VLOOKUP($G136,[1]②順位速記!$D$1:$Q$65536,[1]②順位速記!$D$313-1,0))</f>
        <v>122</v>
      </c>
      <c r="N136" s="80">
        <f>IF(ISERROR(VLOOKUP($G136,[1]②順位速記!$F$1:$Q$65536,[1]②順位速記!$F$313,0)),"-",VLOOKUP($G136,[1]②順位速記!$F$1:$Q$65536,[1]②順位速記!$F$313,0))</f>
        <v>145</v>
      </c>
      <c r="O136" s="77">
        <f>IF(ISERROR(VLOOKUP($G136,[1]②順位速記!$F$1:$Q$65536,[1]②順位速記!$F$313-1,0)),"-",VLOOKUP($G136,[1]②順位速記!$F$1:$Q$65536,[1]②順位速記!$F$313-1,0))</f>
        <v>145</v>
      </c>
      <c r="P136" s="78">
        <f>IF(ISERROR(VLOOKUP($G136,[1]②順位速記!$H$1:$Q$65536,[1]②順位速記!$H$313,0)),"-",VLOOKUP($G136,[1]②順位速記!$H$1:$Q$65536,[1]②順位速記!$H$313,0))</f>
        <v>130</v>
      </c>
      <c r="Q136" s="79">
        <f>IF(ISERROR(VLOOKUP($G136,[1]②順位速記!$H$1:$Q$65536,[1]②順位速記!$H$313-1,0)),"-",VLOOKUP($G136,[1]②順位速記!$H$1:$Q$65536,[1]②順位速記!$H$313-1,0))</f>
        <v>130</v>
      </c>
      <c r="R136" s="80" t="str">
        <f>IF(ISERROR(VLOOKUP($G136,[1]②順位速記!$J$1:$Q$65536,[1]②順位速記!$J$313,0)),"-",VLOOKUP($G136,[1]②順位速記!$J$1:$Q$65536,[1]②順位速記!$J$313,0))</f>
        <v>DNF</v>
      </c>
      <c r="S136" s="81">
        <f>IF(ISERROR(VLOOKUP($G136,[1]②順位速記!$J$1:$Q$65536,[1]②順位速記!$J$313-1,0)),"-",VLOOKUP($G136,[1]②順位速記!$J$1:$Q$65536,[1]②順位速記!$J$313-1,0))</f>
        <v>193</v>
      </c>
      <c r="T136" s="80">
        <f>IF(ISERROR(VLOOKUP($G136,[1]②順位速記!$L$1:$Q$65536,[1]②順位速記!$L$313,0)),"-",VLOOKUP($G136,[1]②順位速記!$L$1:$Q$65536,[1]②順位速記!$L$313,0))</f>
        <v>142</v>
      </c>
      <c r="U136" s="81">
        <f>IF(ISERROR(VLOOKUP($G136,[1]②順位速記!$L$1:$Q$65536,[1]②順位速記!$L$313-1,0)),"-",VLOOKUP($G136,[1]②順位速記!$L$1:$Q$65536,[1]②順位速記!$L$313-1,0))</f>
        <v>142</v>
      </c>
      <c r="V136" s="78" t="str">
        <f>IF(ISERROR(VLOOKUP($G136,[1]②順位速記!$N$1:$Q$65536,[1]②順位速記!$N$313,0)),"-",VLOOKUP($G136,[1]②順位速記!$N$1:$Q$65536,[1]②順位速記!$N$313,0))</f>
        <v>-</v>
      </c>
      <c r="W136" s="82" t="str">
        <f>IF(ISERROR(VLOOKUP($G136,[1]②順位速記!$N$1:$Q$65536,[1]②順位速記!$N$313-1,0)),"-",VLOOKUP($G136,[1]②順位速記!$N$1:$Q$65536,[1]②順位速記!$N$313-1,0))</f>
        <v>-</v>
      </c>
      <c r="X136" s="83">
        <f t="shared" si="8"/>
        <v>925</v>
      </c>
      <c r="Y136" s="84">
        <f t="shared" si="9"/>
        <v>193</v>
      </c>
      <c r="Z136" s="85">
        <f t="shared" si="10"/>
        <v>732</v>
      </c>
      <c r="AA136" s="66"/>
      <c r="AB136" s="66"/>
      <c r="AC136" s="66"/>
      <c r="AD136" s="86">
        <f t="shared" si="11"/>
        <v>0</v>
      </c>
      <c r="AE136" s="87"/>
      <c r="AF136" s="88"/>
      <c r="AH136" s="7"/>
      <c r="AI136" s="7"/>
      <c r="AJ136" s="7"/>
    </row>
    <row r="137" spans="1:36" ht="18.75" customHeight="1">
      <c r="A137" s="47" t="s">
        <v>302</v>
      </c>
      <c r="B137" s="47"/>
      <c r="C137" s="48">
        <v>168</v>
      </c>
      <c r="D137" s="108" t="s">
        <v>77</v>
      </c>
      <c r="E137" s="71" t="str">
        <f>VLOOKUP($H137,[1]①レジスト!$E$1:$P$65536,3,0)</f>
        <v>男</v>
      </c>
      <c r="F137" s="72"/>
      <c r="G137" s="73" t="str">
        <f>VLOOKUP($H137,[1]①レジスト!$E$1:$K$65536,7,0)</f>
        <v>46-0</v>
      </c>
      <c r="H137" s="74" t="s">
        <v>303</v>
      </c>
      <c r="I137" s="75" t="str">
        <f>VLOOKUP($H137,[1]①レジスト!$E$1:$P$65536,6,0)</f>
        <v>明治大学</v>
      </c>
      <c r="J137" s="76">
        <f>IF(ISERROR(VLOOKUP($G137,[1]②順位速記!$B$1:$Q$65536,[1]②順位速記!$B$313,0)),"-",VLOOKUP($G137,[1]②順位速記!$B$1:$Q$65536,[1]②順位速記!$B$313,0))</f>
        <v>154</v>
      </c>
      <c r="K137" s="77">
        <f>IF(ISERROR(VLOOKUP($G137,[1]②順位速記!$B$1:$Q$65536,[1]②順位速記!$B$313-1,0)),"-",VLOOKUP($G137,[1]②順位速記!$B$1:$Q$65536,[1]②順位速記!$B$313-1,0))</f>
        <v>154</v>
      </c>
      <c r="L137" s="78" t="str">
        <f>IF(ISERROR(VLOOKUP($G137,[1]②順位速記!$D$1:$Q$65536,[1]②順位速記!$D$313,0)),"-",VLOOKUP($G137,[1]②順位速記!$D$1:$Q$65536,[1]②順位速記!$D$313,0))</f>
        <v>BFD</v>
      </c>
      <c r="M137" s="79">
        <f>IF(ISERROR(VLOOKUP($G137,[1]②順位速記!$D$1:$Q$65536,[1]②順位速記!$D$313-1,0)),"-",VLOOKUP($G137,[1]②順位速記!$D$1:$Q$65536,[1]②順位速記!$D$313-1,0))</f>
        <v>193</v>
      </c>
      <c r="N137" s="80">
        <f>IF(ISERROR(VLOOKUP($G137,[1]②順位速記!$F$1:$Q$65536,[1]②順位速記!$F$313,0)),"-",VLOOKUP($G137,[1]②順位速記!$F$1:$Q$65536,[1]②順位速記!$F$313,0))</f>
        <v>92</v>
      </c>
      <c r="O137" s="77">
        <f>IF(ISERROR(VLOOKUP($G137,[1]②順位速記!$F$1:$Q$65536,[1]②順位速記!$F$313-1,0)),"-",VLOOKUP($G137,[1]②順位速記!$F$1:$Q$65536,[1]②順位速記!$F$313-1,0))</f>
        <v>92</v>
      </c>
      <c r="P137" s="78">
        <f>IF(ISERROR(VLOOKUP($G137,[1]②順位速記!$H$1:$Q$65536,[1]②順位速記!$H$313,0)),"-",VLOOKUP($G137,[1]②順位速記!$H$1:$Q$65536,[1]②順位速記!$H$313,0))</f>
        <v>177</v>
      </c>
      <c r="Q137" s="79">
        <f>IF(ISERROR(VLOOKUP($G137,[1]②順位速記!$H$1:$Q$65536,[1]②順位速記!$H$313-1,0)),"-",VLOOKUP($G137,[1]②順位速記!$H$1:$Q$65536,[1]②順位速記!$H$313-1,0))</f>
        <v>177</v>
      </c>
      <c r="R137" s="80" t="str">
        <f>IF(ISERROR(VLOOKUP($G137,[1]②順位速記!$J$1:$Q$65536,[1]②順位速記!$J$313,0)),"-",VLOOKUP($G137,[1]②順位速記!$J$1:$Q$65536,[1]②順位速記!$J$313,0))</f>
        <v>DNF</v>
      </c>
      <c r="S137" s="81">
        <f>IF(ISERROR(VLOOKUP($G137,[1]②順位速記!$J$1:$Q$65536,[1]②順位速記!$J$313-1,0)),"-",VLOOKUP($G137,[1]②順位速記!$J$1:$Q$65536,[1]②順位速記!$J$313-1,0))</f>
        <v>193</v>
      </c>
      <c r="T137" s="80">
        <f>IF(ISERROR(VLOOKUP($G137,[1]②順位速記!$L$1:$Q$65536,[1]②順位速記!$L$313,0)),"-",VLOOKUP($G137,[1]②順位速記!$L$1:$Q$65536,[1]②順位速記!$L$313,0))</f>
        <v>127</v>
      </c>
      <c r="U137" s="81">
        <f>IF(ISERROR(VLOOKUP($G137,[1]②順位速記!$L$1:$Q$65536,[1]②順位速記!$L$313-1,0)),"-",VLOOKUP($G137,[1]②順位速記!$L$1:$Q$65536,[1]②順位速記!$L$313-1,0))</f>
        <v>127</v>
      </c>
      <c r="V137" s="78" t="str">
        <f>IF(ISERROR(VLOOKUP($G137,[1]②順位速記!$N$1:$Q$65536,[1]②順位速記!$N$313,0)),"-",VLOOKUP($G137,[1]②順位速記!$N$1:$Q$65536,[1]②順位速記!$N$313,0))</f>
        <v>-</v>
      </c>
      <c r="W137" s="82" t="str">
        <f>IF(ISERROR(VLOOKUP($G137,[1]②順位速記!$N$1:$Q$65536,[1]②順位速記!$N$313-1,0)),"-",VLOOKUP($G137,[1]②順位速記!$N$1:$Q$65536,[1]②順位速記!$N$313-1,0))</f>
        <v>-</v>
      </c>
      <c r="X137" s="83">
        <f t="shared" si="8"/>
        <v>936</v>
      </c>
      <c r="Y137" s="84">
        <f t="shared" si="9"/>
        <v>193</v>
      </c>
      <c r="Z137" s="85">
        <f t="shared" si="10"/>
        <v>743</v>
      </c>
      <c r="AA137" s="66"/>
      <c r="AB137" s="66"/>
      <c r="AC137" s="66"/>
      <c r="AD137" s="86">
        <f t="shared" si="11"/>
        <v>0</v>
      </c>
      <c r="AE137" s="87"/>
      <c r="AF137" s="92"/>
      <c r="AH137" s="7"/>
      <c r="AI137" s="7"/>
      <c r="AJ137" s="7"/>
    </row>
    <row r="138" spans="1:36" ht="18.75" customHeight="1">
      <c r="A138" s="47" t="s">
        <v>304</v>
      </c>
      <c r="B138" s="47"/>
      <c r="C138" s="70">
        <v>170</v>
      </c>
      <c r="D138" s="108" t="s">
        <v>77</v>
      </c>
      <c r="E138" s="71" t="str">
        <f>VLOOKUP($H138,[1]①レジスト!$E$1:$P$65536,3,0)</f>
        <v>男</v>
      </c>
      <c r="F138" s="72"/>
      <c r="G138" s="73" t="str">
        <f>VLOOKUP($H138,[1]①レジスト!$E$1:$K$65536,7,0)</f>
        <v>12-34</v>
      </c>
      <c r="H138" s="74" t="s">
        <v>305</v>
      </c>
      <c r="I138" s="75" t="str">
        <f>VLOOKUP($H138,[1]①レジスト!$E$1:$P$65536,6,0)</f>
        <v>京都大学</v>
      </c>
      <c r="J138" s="76">
        <f>IF(ISERROR(VLOOKUP($G138,[1]②順位速記!$B$1:$Q$65536,[1]②順位速記!$B$313,0)),"-",VLOOKUP($G138,[1]②順位速記!$B$1:$Q$65536,[1]②順位速記!$B$313,0))</f>
        <v>153</v>
      </c>
      <c r="K138" s="77">
        <f>IF(ISERROR(VLOOKUP($G138,[1]②順位速記!$B$1:$Q$65536,[1]②順位速記!$B$313-1,0)),"-",VLOOKUP($G138,[1]②順位速記!$B$1:$Q$65536,[1]②順位速記!$B$313-1,0))</f>
        <v>153</v>
      </c>
      <c r="L138" s="78">
        <f>IF(ISERROR(VLOOKUP($G138,[1]②順位速記!$D$1:$Q$65536,[1]②順位速記!$D$313,0)),"-",VLOOKUP($G138,[1]②順位速記!$D$1:$Q$65536,[1]②順位速記!$D$313,0))</f>
        <v>154</v>
      </c>
      <c r="M138" s="79">
        <f>IF(ISERROR(VLOOKUP($G138,[1]②順位速記!$D$1:$Q$65536,[1]②順位速記!$D$313-1,0)),"-",VLOOKUP($G138,[1]②順位速記!$D$1:$Q$65536,[1]②順位速記!$D$313-1,0))</f>
        <v>154</v>
      </c>
      <c r="N138" s="80">
        <f>IF(ISERROR(VLOOKUP($G138,[1]②順位速記!$F$1:$Q$65536,[1]②順位速記!$F$313,0)),"-",VLOOKUP($G138,[1]②順位速記!$F$1:$Q$65536,[1]②順位速記!$F$313,0))</f>
        <v>135</v>
      </c>
      <c r="O138" s="77">
        <f>IF(ISERROR(VLOOKUP($G138,[1]②順位速記!$F$1:$Q$65536,[1]②順位速記!$F$313-1,0)),"-",VLOOKUP($G138,[1]②順位速記!$F$1:$Q$65536,[1]②順位速記!$F$313-1,0))</f>
        <v>135</v>
      </c>
      <c r="P138" s="78">
        <f>IF(ISERROR(VLOOKUP($G138,[1]②順位速記!$H$1:$Q$65536,[1]②順位速記!$H$313,0)),"-",VLOOKUP($G138,[1]②順位速記!$H$1:$Q$65536,[1]②順位速記!$H$313,0))</f>
        <v>179</v>
      </c>
      <c r="Q138" s="79">
        <f>IF(ISERROR(VLOOKUP($G138,[1]②順位速記!$H$1:$Q$65536,[1]②順位速記!$H$313-1,0)),"-",VLOOKUP($G138,[1]②順位速記!$H$1:$Q$65536,[1]②順位速記!$H$313-1,0))</f>
        <v>179</v>
      </c>
      <c r="R138" s="80" t="str">
        <f>IF(ISERROR(VLOOKUP($G138,[1]②順位速記!$J$1:$Q$65536,[1]②順位速記!$J$313,0)),"-",VLOOKUP($G138,[1]②順位速記!$J$1:$Q$65536,[1]②順位速記!$J$313,0))</f>
        <v>DNF</v>
      </c>
      <c r="S138" s="81">
        <f>IF(ISERROR(VLOOKUP($G138,[1]②順位速記!$J$1:$Q$65536,[1]②順位速記!$J$313-1,0)),"-",VLOOKUP($G138,[1]②順位速記!$J$1:$Q$65536,[1]②順位速記!$J$313-1,0))</f>
        <v>193</v>
      </c>
      <c r="T138" s="80">
        <f>IF(ISERROR(VLOOKUP($G138,[1]②順位速記!$L$1:$Q$65536,[1]②順位速記!$L$313,0)),"-",VLOOKUP($G138,[1]②順位速記!$L$1:$Q$65536,[1]②順位速記!$L$313,0))</f>
        <v>140</v>
      </c>
      <c r="U138" s="81">
        <f>IF(ISERROR(VLOOKUP($G138,[1]②順位速記!$L$1:$Q$65536,[1]②順位速記!$L$313-1,0)),"-",VLOOKUP($G138,[1]②順位速記!$L$1:$Q$65536,[1]②順位速記!$L$313-1,0))</f>
        <v>140</v>
      </c>
      <c r="V138" s="78" t="str">
        <f>IF(ISERROR(VLOOKUP($G138,[1]②順位速記!$N$1:$Q$65536,[1]②順位速記!$N$313,0)),"-",VLOOKUP($G138,[1]②順位速記!$N$1:$Q$65536,[1]②順位速記!$N$313,0))</f>
        <v>-</v>
      </c>
      <c r="W138" s="82" t="str">
        <f>IF(ISERROR(VLOOKUP($G138,[1]②順位速記!$N$1:$Q$65536,[1]②順位速記!$N$313-1,0)),"-",VLOOKUP($G138,[1]②順位速記!$N$1:$Q$65536,[1]②順位速記!$N$313-1,0))</f>
        <v>-</v>
      </c>
      <c r="X138" s="83">
        <f t="shared" si="8"/>
        <v>954</v>
      </c>
      <c r="Y138" s="84">
        <f t="shared" si="9"/>
        <v>193</v>
      </c>
      <c r="Z138" s="85">
        <f t="shared" si="10"/>
        <v>761</v>
      </c>
      <c r="AA138" s="66"/>
      <c r="AB138" s="66"/>
      <c r="AC138" s="66"/>
      <c r="AD138" s="86">
        <f t="shared" si="11"/>
        <v>0</v>
      </c>
      <c r="AE138" s="87"/>
      <c r="AF138" s="92"/>
      <c r="AH138" s="7"/>
      <c r="AI138" s="7"/>
      <c r="AJ138" s="7"/>
    </row>
    <row r="139" spans="1:36" ht="18.75" customHeight="1" thickBot="1">
      <c r="A139" s="47" t="s">
        <v>306</v>
      </c>
      <c r="B139" s="47"/>
      <c r="C139" s="70">
        <v>165</v>
      </c>
      <c r="D139" s="108" t="s">
        <v>77</v>
      </c>
      <c r="E139" s="71" t="str">
        <f>VLOOKUP($H139,[1]①レジスト!$E$1:$P$65536,3,0)</f>
        <v>男</v>
      </c>
      <c r="F139" s="72"/>
      <c r="G139" s="73" t="str">
        <f>VLOOKUP($H139,[1]①レジスト!$E$1:$K$65536,7,0)</f>
        <v>19-96</v>
      </c>
      <c r="H139" s="74" t="s">
        <v>307</v>
      </c>
      <c r="I139" s="75" t="str">
        <f>VLOOKUP($H139,[1]①レジスト!$E$1:$P$65536,6,0)</f>
        <v>滋賀大学</v>
      </c>
      <c r="J139" s="76">
        <f>IF(ISERROR(VLOOKUP($G139,[1]②順位速記!$B$1:$Q$65536,[1]②順位速記!$B$313,0)),"-",VLOOKUP($G139,[1]②順位速記!$B$1:$Q$65536,[1]②順位速記!$B$313,0))</f>
        <v>155</v>
      </c>
      <c r="K139" s="77">
        <f>IF(ISERROR(VLOOKUP($G139,[1]②順位速記!$B$1:$Q$65536,[1]②順位速記!$B$313-1,0)),"-",VLOOKUP($G139,[1]②順位速記!$B$1:$Q$65536,[1]②順位速記!$B$313-1,0))</f>
        <v>155</v>
      </c>
      <c r="L139" s="78">
        <f>IF(ISERROR(VLOOKUP($G139,[1]②順位速記!$D$1:$Q$65536,[1]②順位速記!$D$313,0)),"-",VLOOKUP($G139,[1]②順位速記!$D$1:$Q$65536,[1]②順位速記!$D$313,0))</f>
        <v>136</v>
      </c>
      <c r="M139" s="79">
        <f>IF(ISERROR(VLOOKUP($G139,[1]②順位速記!$D$1:$Q$65536,[1]②順位速記!$D$313-1,0)),"-",VLOOKUP($G139,[1]②順位速記!$D$1:$Q$65536,[1]②順位速記!$D$313-1,0))</f>
        <v>136</v>
      </c>
      <c r="N139" s="80">
        <f>IF(ISERROR(VLOOKUP($G139,[1]②順位速記!$F$1:$Q$65536,[1]②順位速記!$F$313,0)),"-",VLOOKUP($G139,[1]②順位速記!$F$1:$Q$65536,[1]②順位速記!$F$313,0))</f>
        <v>179</v>
      </c>
      <c r="O139" s="77">
        <f>IF(ISERROR(VLOOKUP($G139,[1]②順位速記!$F$1:$Q$65536,[1]②順位速記!$F$313-1,0)),"-",VLOOKUP($G139,[1]②順位速記!$F$1:$Q$65536,[1]②順位速記!$F$313-1,0))</f>
        <v>179</v>
      </c>
      <c r="P139" s="78">
        <f>IF(ISERROR(VLOOKUP($G139,[1]②順位速記!$H$1:$Q$65536,[1]②順位速記!$H$313,0)),"-",VLOOKUP($G139,[1]②順位速記!$H$1:$Q$65536,[1]②順位速記!$H$313,0))</f>
        <v>172</v>
      </c>
      <c r="Q139" s="79">
        <f>IF(ISERROR(VLOOKUP($G139,[1]②順位速記!$H$1:$Q$65536,[1]②順位速記!$H$313-1,0)),"-",VLOOKUP($G139,[1]②順位速記!$H$1:$Q$65536,[1]②順位速記!$H$313-1,0))</f>
        <v>172</v>
      </c>
      <c r="R139" s="80">
        <f>IF(ISERROR(VLOOKUP($G139,[1]②順位速記!$J$1:$Q$65536,[1]②順位速記!$J$313,0)),"-",VLOOKUP($G139,[1]②順位速記!$J$1:$Q$65536,[1]②順位速記!$J$313,0))</f>
        <v>132</v>
      </c>
      <c r="S139" s="81">
        <f>IF(ISERROR(VLOOKUP($G139,[1]②順位速記!$J$1:$Q$65536,[1]②順位速記!$J$313-1,0)),"-",VLOOKUP($G139,[1]②順位速記!$J$1:$Q$65536,[1]②順位速記!$J$313-1,0))</f>
        <v>132</v>
      </c>
      <c r="T139" s="80" t="str">
        <f>IF(ISERROR(VLOOKUP($G139,[1]②順位速記!$L$1:$Q$65536,[1]②順位速記!$L$313,0)),"-",VLOOKUP($G139,[1]②順位速記!$L$1:$Q$65536,[1]②順位速記!$L$313,0))</f>
        <v>DNS</v>
      </c>
      <c r="U139" s="81">
        <f>IF(ISERROR(VLOOKUP($G139,[1]②順位速記!$L$1:$Q$65536,[1]②順位速記!$L$313-1,0)),"-",VLOOKUP($G139,[1]②順位速記!$L$1:$Q$65536,[1]②順位速記!$L$313-1,0))</f>
        <v>193</v>
      </c>
      <c r="V139" s="78" t="str">
        <f>IF(ISERROR(VLOOKUP($G139,[1]②順位速記!$N$1:$Q$65536,[1]②順位速記!$N$313,0)),"-",VLOOKUP($G139,[1]②順位速記!$N$1:$Q$65536,[1]②順位速記!$N$313,0))</f>
        <v>-</v>
      </c>
      <c r="W139" s="82" t="str">
        <f>IF(ISERROR(VLOOKUP($G139,[1]②順位速記!$N$1:$Q$65536,[1]②順位速記!$N$313-1,0)),"-",VLOOKUP($G139,[1]②順位速記!$N$1:$Q$65536,[1]②順位速記!$N$313-1,0))</f>
        <v>-</v>
      </c>
      <c r="X139" s="83">
        <f t="shared" si="8"/>
        <v>967</v>
      </c>
      <c r="Y139" s="84">
        <f t="shared" si="9"/>
        <v>193</v>
      </c>
      <c r="Z139" s="85">
        <f t="shared" si="10"/>
        <v>774</v>
      </c>
      <c r="AA139" s="66"/>
      <c r="AB139" s="66"/>
      <c r="AC139" s="66"/>
      <c r="AD139" s="86">
        <f t="shared" si="11"/>
        <v>0</v>
      </c>
      <c r="AE139" s="87"/>
      <c r="AF139" s="92"/>
      <c r="AH139" s="7"/>
      <c r="AI139" s="7"/>
      <c r="AJ139" s="7"/>
    </row>
    <row r="140" spans="1:36" ht="18.75" customHeight="1">
      <c r="A140" s="47" t="s">
        <v>308</v>
      </c>
      <c r="B140" s="47"/>
      <c r="C140" s="48">
        <v>166</v>
      </c>
      <c r="D140" s="108" t="s">
        <v>77</v>
      </c>
      <c r="E140" s="71" t="str">
        <f>VLOOKUP($H140,[1]①レジスト!$E$1:$P$65536,3,0)</f>
        <v>男</v>
      </c>
      <c r="F140" s="72"/>
      <c r="G140" s="73" t="str">
        <f>VLOOKUP($H140,[1]①レジスト!$E$1:$K$65536,7,0)</f>
        <v>77-3</v>
      </c>
      <c r="H140" s="100" t="s">
        <v>309</v>
      </c>
      <c r="I140" s="91" t="str">
        <f>VLOOKUP($H140,[1]①レジスト!$E$1:$P$65536,6,0)</f>
        <v>滋賀県立大学</v>
      </c>
      <c r="J140" s="76">
        <f>IF(ISERROR(VLOOKUP($G140,[1]②順位速記!$B$1:$Q$65536,[1]②順位速記!$B$313,0)),"-",VLOOKUP($G140,[1]②順位速記!$B$1:$Q$65536,[1]②順位速記!$B$313,0))</f>
        <v>127</v>
      </c>
      <c r="K140" s="77">
        <f>IF(ISERROR(VLOOKUP($G140,[1]②順位速記!$B$1:$Q$65536,[1]②順位速記!$B$313-1,0)),"-",VLOOKUP($G140,[1]②順位速記!$B$1:$Q$65536,[1]②順位速記!$B$313-1,0))</f>
        <v>127</v>
      </c>
      <c r="L140" s="78" t="str">
        <f>IF(ISERROR(VLOOKUP($G140,[1]②順位速記!$D$1:$Q$65536,[1]②順位速記!$D$313,0)),"-",VLOOKUP($G140,[1]②順位速記!$D$1:$Q$65536,[1]②順位速記!$D$313,0))</f>
        <v>BFD</v>
      </c>
      <c r="M140" s="79">
        <f>IF(ISERROR(VLOOKUP($G140,[1]②順位速記!$D$1:$Q$65536,[1]②順位速記!$D$313-1,0)),"-",VLOOKUP($G140,[1]②順位速記!$D$1:$Q$65536,[1]②順位速記!$D$313-1,0))</f>
        <v>193</v>
      </c>
      <c r="N140" s="80" t="str">
        <f>IF(ISERROR(VLOOKUP($G140,[1]②順位速記!$F$1:$Q$65536,[1]②順位速記!$F$313,0)),"-",VLOOKUP($G140,[1]②順位速記!$F$1:$Q$65536,[1]②順位速記!$F$313,0))</f>
        <v>DNF</v>
      </c>
      <c r="O140" s="77">
        <f>IF(ISERROR(VLOOKUP($G140,[1]②順位速記!$F$1:$Q$65536,[1]②順位速記!$F$313-1,0)),"-",VLOOKUP($G140,[1]②順位速記!$F$1:$Q$65536,[1]②順位速記!$F$313-1,0))</f>
        <v>193</v>
      </c>
      <c r="P140" s="78">
        <f>IF(ISERROR(VLOOKUP($G140,[1]②順位速記!$H$1:$Q$65536,[1]②順位速記!$H$313,0)),"-",VLOOKUP($G140,[1]②順位速記!$H$1:$Q$65536,[1]②順位速記!$H$313,0))</f>
        <v>144</v>
      </c>
      <c r="Q140" s="79">
        <f>IF(ISERROR(VLOOKUP($G140,[1]②順位速記!$H$1:$Q$65536,[1]②順位速記!$H$313-1,0)),"-",VLOOKUP($G140,[1]②順位速記!$H$1:$Q$65536,[1]②順位速記!$H$313-1,0))</f>
        <v>144</v>
      </c>
      <c r="R140" s="80">
        <f>IF(ISERROR(VLOOKUP($G140,[1]②順位速記!$J$1:$Q$65536,[1]②順位速記!$J$313,0)),"-",VLOOKUP($G140,[1]②順位速記!$J$1:$Q$65536,[1]②順位速記!$J$313,0))</f>
        <v>136</v>
      </c>
      <c r="S140" s="81">
        <f>IF(ISERROR(VLOOKUP($G140,[1]②順位速記!$J$1:$Q$65536,[1]②順位速記!$J$313-1,0)),"-",VLOOKUP($G140,[1]②順位速記!$J$1:$Q$65536,[1]②順位速記!$J$313-1,0))</f>
        <v>136</v>
      </c>
      <c r="T140" s="80">
        <f>IF(ISERROR(VLOOKUP($G140,[1]②順位速記!$L$1:$Q$65536,[1]②順位速記!$L$313,0)),"-",VLOOKUP($G140,[1]②順位速記!$L$1:$Q$65536,[1]②順位速記!$L$313,0))</f>
        <v>178</v>
      </c>
      <c r="U140" s="81">
        <f>IF(ISERROR(VLOOKUP($G140,[1]②順位速記!$L$1:$Q$65536,[1]②順位速記!$L$313-1,0)),"-",VLOOKUP($G140,[1]②順位速記!$L$1:$Q$65536,[1]②順位速記!$L$313-1,0))</f>
        <v>178</v>
      </c>
      <c r="V140" s="78" t="str">
        <f>IF(ISERROR(VLOOKUP($G140,[1]②順位速記!$N$1:$Q$65536,[1]②順位速記!$N$313,0)),"-",VLOOKUP($G140,[1]②順位速記!$N$1:$Q$65536,[1]②順位速記!$N$313,0))</f>
        <v>-</v>
      </c>
      <c r="W140" s="82" t="str">
        <f>IF(ISERROR(VLOOKUP($G140,[1]②順位速記!$N$1:$Q$65536,[1]②順位速記!$N$313-1,0)),"-",VLOOKUP($G140,[1]②順位速記!$N$1:$Q$65536,[1]②順位速記!$N$313-1,0))</f>
        <v>-</v>
      </c>
      <c r="X140" s="83">
        <f t="shared" si="8"/>
        <v>971</v>
      </c>
      <c r="Y140" s="84">
        <f t="shared" si="9"/>
        <v>193</v>
      </c>
      <c r="Z140" s="85">
        <f t="shared" si="10"/>
        <v>778</v>
      </c>
      <c r="AA140" s="66"/>
      <c r="AB140" s="66"/>
      <c r="AC140" s="66"/>
      <c r="AD140" s="86">
        <f t="shared" si="11"/>
        <v>0</v>
      </c>
      <c r="AE140" s="87"/>
      <c r="AF140" s="88"/>
      <c r="AH140" s="7"/>
      <c r="AI140" s="7"/>
      <c r="AJ140" s="7"/>
    </row>
    <row r="141" spans="1:36" ht="18.75" customHeight="1">
      <c r="A141" s="47" t="s">
        <v>310</v>
      </c>
      <c r="B141" s="47"/>
      <c r="C141" s="70">
        <v>174</v>
      </c>
      <c r="D141" s="108" t="s">
        <v>77</v>
      </c>
      <c r="E141" s="71" t="str">
        <f>VLOOKUP($H141,[1]①レジスト!$E$1:$P$65536,3,0)</f>
        <v>男</v>
      </c>
      <c r="F141" s="72"/>
      <c r="G141" s="73" t="str">
        <f>VLOOKUP($H141,[1]①レジスト!$E$1:$K$65536,7,0)</f>
        <v>11-4</v>
      </c>
      <c r="H141" s="74" t="s">
        <v>311</v>
      </c>
      <c r="I141" s="91" t="str">
        <f>VLOOKUP($H141,[1]①レジスト!$E$1:$P$65536,6,0)</f>
        <v>関東学院大学</v>
      </c>
      <c r="J141" s="76">
        <f>IF(ISERROR(VLOOKUP($G141,[1]②順位速記!$B$1:$Q$65536,[1]②順位速記!$B$313,0)),"-",VLOOKUP($G141,[1]②順位速記!$B$1:$Q$65536,[1]②順位速記!$B$313,0))</f>
        <v>163</v>
      </c>
      <c r="K141" s="77">
        <f>IF(ISERROR(VLOOKUP($G141,[1]②順位速記!$B$1:$Q$65536,[1]②順位速記!$B$313-1,0)),"-",VLOOKUP($G141,[1]②順位速記!$B$1:$Q$65536,[1]②順位速記!$B$313-1,0))</f>
        <v>163</v>
      </c>
      <c r="L141" s="78" t="str">
        <f>IF(ISERROR(VLOOKUP($G141,[1]②順位速記!$D$1:$Q$65536,[1]②順位速記!$D$313,0)),"-",VLOOKUP($G141,[1]②順位速記!$D$1:$Q$65536,[1]②順位速記!$D$313,0))</f>
        <v>BFD</v>
      </c>
      <c r="M141" s="79">
        <f>IF(ISERROR(VLOOKUP($G141,[1]②順位速記!$D$1:$Q$65536,[1]②順位速記!$D$313-1,0)),"-",VLOOKUP($G141,[1]②順位速記!$D$1:$Q$65536,[1]②順位速記!$D$313-1,0))</f>
        <v>193</v>
      </c>
      <c r="N141" s="80">
        <f>IF(ISERROR(VLOOKUP($G141,[1]②順位速記!$F$1:$Q$65536,[1]②順位速記!$F$313,0)),"-",VLOOKUP($G141,[1]②順位速記!$F$1:$Q$65536,[1]②順位速記!$F$313,0))</f>
        <v>153</v>
      </c>
      <c r="O141" s="77">
        <f>IF(ISERROR(VLOOKUP($G141,[1]②順位速記!$F$1:$Q$65536,[1]②順位速記!$F$313-1,0)),"-",VLOOKUP($G141,[1]②順位速記!$F$1:$Q$65536,[1]②順位速記!$F$313-1,0))</f>
        <v>153</v>
      </c>
      <c r="P141" s="78">
        <f>IF(ISERROR(VLOOKUP($G141,[1]②順位速記!$H$1:$Q$65536,[1]②順位速記!$H$313,0)),"-",VLOOKUP($G141,[1]②順位速記!$H$1:$Q$65536,[1]②順位速記!$H$313,0))</f>
        <v>141</v>
      </c>
      <c r="Q141" s="79">
        <f>IF(ISERROR(VLOOKUP($G141,[1]②順位速記!$H$1:$Q$65536,[1]②順位速記!$H$313-1,0)),"-",VLOOKUP($G141,[1]②順位速記!$H$1:$Q$65536,[1]②順位速記!$H$313-1,0))</f>
        <v>141</v>
      </c>
      <c r="R141" s="80" t="str">
        <f>IF(ISERROR(VLOOKUP($G141,[1]②順位速記!$J$1:$Q$65536,[1]②順位速記!$J$313,0)),"-",VLOOKUP($G141,[1]②順位速記!$J$1:$Q$65536,[1]②順位速記!$J$313,0))</f>
        <v>DNF</v>
      </c>
      <c r="S141" s="81">
        <f>IF(ISERROR(VLOOKUP($G141,[1]②順位速記!$J$1:$Q$65536,[1]②順位速記!$J$313-1,0)),"-",VLOOKUP($G141,[1]②順位速記!$J$1:$Q$65536,[1]②順位速記!$J$313-1,0))</f>
        <v>193</v>
      </c>
      <c r="T141" s="80">
        <f>IF(ISERROR(VLOOKUP($G141,[1]②順位速記!$L$1:$Q$65536,[1]②順位速記!$L$313,0)),"-",VLOOKUP($G141,[1]②順位速記!$L$1:$Q$65536,[1]②順位速記!$L$313,0))</f>
        <v>154</v>
      </c>
      <c r="U141" s="81">
        <f>IF(ISERROR(VLOOKUP($G141,[1]②順位速記!$L$1:$Q$65536,[1]②順位速記!$L$313-1,0)),"-",VLOOKUP($G141,[1]②順位速記!$L$1:$Q$65536,[1]②順位速記!$L$313-1,0))</f>
        <v>154</v>
      </c>
      <c r="V141" s="78" t="str">
        <f>IF(ISERROR(VLOOKUP($G141,[1]②順位速記!$N$1:$Q$65536,[1]②順位速記!$N$313,0)),"-",VLOOKUP($G141,[1]②順位速記!$N$1:$Q$65536,[1]②順位速記!$N$313,0))</f>
        <v>-</v>
      </c>
      <c r="W141" s="82" t="str">
        <f>IF(ISERROR(VLOOKUP($G141,[1]②順位速記!$N$1:$Q$65536,[1]②順位速記!$N$313-1,0)),"-",VLOOKUP($G141,[1]②順位速記!$N$1:$Q$65536,[1]②順位速記!$N$313-1,0))</f>
        <v>-</v>
      </c>
      <c r="X141" s="83">
        <f t="shared" si="8"/>
        <v>997</v>
      </c>
      <c r="Y141" s="84">
        <f t="shared" si="9"/>
        <v>193</v>
      </c>
      <c r="Z141" s="85">
        <f t="shared" si="10"/>
        <v>804</v>
      </c>
      <c r="AA141" s="66"/>
      <c r="AB141" s="66"/>
      <c r="AC141" s="66"/>
      <c r="AD141" s="86">
        <f t="shared" si="11"/>
        <v>0</v>
      </c>
      <c r="AE141" s="87"/>
      <c r="AF141" s="88"/>
      <c r="AH141" s="7"/>
      <c r="AI141" s="7"/>
      <c r="AJ141" s="7"/>
    </row>
    <row r="142" spans="1:36" ht="18.75" customHeight="1" thickBot="1">
      <c r="A142" s="47" t="s">
        <v>312</v>
      </c>
      <c r="B142" s="47"/>
      <c r="C142" s="70">
        <v>175</v>
      </c>
      <c r="D142" s="108" t="s">
        <v>77</v>
      </c>
      <c r="E142" s="71" t="str">
        <f>VLOOKUP($H142,[1]①レジスト!$E$1:$P$65536,3,0)</f>
        <v>男</v>
      </c>
      <c r="F142" s="72"/>
      <c r="G142" s="73" t="str">
        <f>VLOOKUP($H142,[1]①レジスト!$E$1:$K$65536,7,0)</f>
        <v>19-3</v>
      </c>
      <c r="H142" s="74" t="s">
        <v>313</v>
      </c>
      <c r="I142" s="75" t="str">
        <f>VLOOKUP($H142,[1]①レジスト!$E$1:$P$65536,6,0)</f>
        <v>滋賀大学</v>
      </c>
      <c r="J142" s="76">
        <f>IF(ISERROR(VLOOKUP($G142,[1]②順位速記!$B$1:$Q$65536,[1]②順位速記!$B$313,0)),"-",VLOOKUP($G142,[1]②順位速記!$B$1:$Q$65536,[1]②順位速記!$B$313,0))</f>
        <v>151</v>
      </c>
      <c r="K142" s="77">
        <f>IF(ISERROR(VLOOKUP($G142,[1]②順位速記!$B$1:$Q$65536,[1]②順位速記!$B$313-1,0)),"-",VLOOKUP($G142,[1]②順位速記!$B$1:$Q$65536,[1]②順位速記!$B$313-1,0))</f>
        <v>151</v>
      </c>
      <c r="L142" s="78">
        <f>IF(ISERROR(VLOOKUP($G142,[1]②順位速記!$D$1:$Q$65536,[1]②順位速記!$D$313,0)),"-",VLOOKUP($G142,[1]②順位速記!$D$1:$Q$65536,[1]②順位速記!$D$313,0))</f>
        <v>141</v>
      </c>
      <c r="M142" s="79">
        <f>IF(ISERROR(VLOOKUP($G142,[1]②順位速記!$D$1:$Q$65536,[1]②順位速記!$D$313-1,0)),"-",VLOOKUP($G142,[1]②順位速記!$D$1:$Q$65536,[1]②順位速記!$D$313-1,0))</f>
        <v>141</v>
      </c>
      <c r="N142" s="80">
        <f>IF(ISERROR(VLOOKUP($G142,[1]②順位速記!$F$1:$Q$65536,[1]②順位速記!$F$313,0)),"-",VLOOKUP($G142,[1]②順位速記!$F$1:$Q$65536,[1]②順位速記!$F$313,0))</f>
        <v>183</v>
      </c>
      <c r="O142" s="77">
        <f>IF(ISERROR(VLOOKUP($G142,[1]②順位速記!$F$1:$Q$65536,[1]②順位速記!$F$313-1,0)),"-",VLOOKUP($G142,[1]②順位速記!$F$1:$Q$65536,[1]②順位速記!$F$313-1,0))</f>
        <v>183</v>
      </c>
      <c r="P142" s="78">
        <f>IF(ISERROR(VLOOKUP($G142,[1]②順位速記!$H$1:$Q$65536,[1]②順位速記!$H$313,0)),"-",VLOOKUP($G142,[1]②順位速記!$H$1:$Q$65536,[1]②順位速記!$H$313,0))</f>
        <v>178</v>
      </c>
      <c r="Q142" s="79">
        <f>IF(ISERROR(VLOOKUP($G142,[1]②順位速記!$H$1:$Q$65536,[1]②順位速記!$H$313-1,0)),"-",VLOOKUP($G142,[1]②順位速記!$H$1:$Q$65536,[1]②順位速記!$H$313-1,0))</f>
        <v>178</v>
      </c>
      <c r="R142" s="80" t="str">
        <f>IF(ISERROR(VLOOKUP($G142,[1]②順位速記!$J$1:$Q$65536,[1]②順位速記!$J$313,0)),"-",VLOOKUP($G142,[1]②順位速記!$J$1:$Q$65536,[1]②順位速記!$J$313,0))</f>
        <v>DNF</v>
      </c>
      <c r="S142" s="81">
        <f>IF(ISERROR(VLOOKUP($G142,[1]②順位速記!$J$1:$Q$65536,[1]②順位速記!$J$313-1,0)),"-",VLOOKUP($G142,[1]②順位速記!$J$1:$Q$65536,[1]②順位速記!$J$313-1,0))</f>
        <v>193</v>
      </c>
      <c r="T142" s="80">
        <f>IF(ISERROR(VLOOKUP($G142,[1]②順位速記!$L$1:$Q$65536,[1]②順位速記!$L$313,0)),"-",VLOOKUP($G142,[1]②順位速記!$L$1:$Q$65536,[1]②順位速記!$L$313,0))</f>
        <v>165</v>
      </c>
      <c r="U142" s="81">
        <f>IF(ISERROR(VLOOKUP($G142,[1]②順位速記!$L$1:$Q$65536,[1]②順位速記!$L$313-1,0)),"-",VLOOKUP($G142,[1]②順位速記!$L$1:$Q$65536,[1]②順位速記!$L$313-1,0))</f>
        <v>165</v>
      </c>
      <c r="V142" s="78" t="str">
        <f>IF(ISERROR(VLOOKUP($G142,[1]②順位速記!$N$1:$Q$65536,[1]②順位速記!$N$313,0)),"-",VLOOKUP($G142,[1]②順位速記!$N$1:$Q$65536,[1]②順位速記!$N$313,0))</f>
        <v>-</v>
      </c>
      <c r="W142" s="82" t="str">
        <f>IF(ISERROR(VLOOKUP($G142,[1]②順位速記!$N$1:$Q$65536,[1]②順位速記!$N$313-1,0)),"-",VLOOKUP($G142,[1]②順位速記!$N$1:$Q$65536,[1]②順位速記!$N$313-1,0))</f>
        <v>-</v>
      </c>
      <c r="X142" s="83">
        <f t="shared" si="8"/>
        <v>1011</v>
      </c>
      <c r="Y142" s="84">
        <f t="shared" si="9"/>
        <v>193</v>
      </c>
      <c r="Z142" s="85">
        <f t="shared" si="10"/>
        <v>818</v>
      </c>
      <c r="AA142" s="66"/>
      <c r="AB142" s="66"/>
      <c r="AC142" s="66"/>
      <c r="AD142" s="86">
        <f t="shared" si="11"/>
        <v>0</v>
      </c>
      <c r="AE142" s="87"/>
      <c r="AF142" s="92"/>
      <c r="AH142" s="7"/>
      <c r="AI142" s="7"/>
      <c r="AJ142" s="7"/>
    </row>
    <row r="143" spans="1:36" ht="18.75" customHeight="1">
      <c r="A143" s="47" t="s">
        <v>314</v>
      </c>
      <c r="B143" s="47"/>
      <c r="C143" s="48">
        <v>179</v>
      </c>
      <c r="D143" s="108" t="s">
        <v>77</v>
      </c>
      <c r="E143" s="71" t="str">
        <f>VLOOKUP($H143,[1]①レジスト!$E$1:$P$65536,3,0)</f>
        <v>男</v>
      </c>
      <c r="F143" s="72"/>
      <c r="G143" s="73" t="str">
        <f>VLOOKUP($H143,[1]①レジスト!$E$1:$K$65536,7,0)</f>
        <v>3-4</v>
      </c>
      <c r="H143" s="74" t="s">
        <v>315</v>
      </c>
      <c r="I143" s="91" t="str">
        <f>VLOOKUP($H143,[1]①レジスト!$E$1:$P$65536,6,0)</f>
        <v>青山学院大学</v>
      </c>
      <c r="J143" s="76">
        <f>IF(ISERROR(VLOOKUP($G143,[1]②順位速記!$B$1:$Q$65536,[1]②順位速記!$B$313,0)),"-",VLOOKUP($G143,[1]②順位速記!$B$1:$Q$65536,[1]②順位速記!$B$313,0))</f>
        <v>174</v>
      </c>
      <c r="K143" s="77">
        <f>IF(ISERROR(VLOOKUP($G143,[1]②順位速記!$B$1:$Q$65536,[1]②順位速記!$B$313-1,0)),"-",VLOOKUP($G143,[1]②順位速記!$B$1:$Q$65536,[1]②順位速記!$B$313-1,0))</f>
        <v>174</v>
      </c>
      <c r="L143" s="78">
        <f>IF(ISERROR(VLOOKUP($G143,[1]②順位速記!$D$1:$Q$65536,[1]②順位速記!$D$313,0)),"-",VLOOKUP($G143,[1]②順位速記!$D$1:$Q$65536,[1]②順位速記!$D$313,0))</f>
        <v>170</v>
      </c>
      <c r="M143" s="79">
        <f>IF(ISERROR(VLOOKUP($G143,[1]②順位速記!$D$1:$Q$65536,[1]②順位速記!$D$313-1,0)),"-",VLOOKUP($G143,[1]②順位速記!$D$1:$Q$65536,[1]②順位速記!$D$313-1,0))</f>
        <v>170</v>
      </c>
      <c r="N143" s="80">
        <f>IF(ISERROR(VLOOKUP($G143,[1]②順位速記!$F$1:$Q$65536,[1]②順位速記!$F$313,0)),"-",VLOOKUP($G143,[1]②順位速記!$F$1:$Q$65536,[1]②順位速記!$F$313,0))</f>
        <v>160</v>
      </c>
      <c r="O143" s="77">
        <f>IF(ISERROR(VLOOKUP($G143,[1]②順位速記!$F$1:$Q$65536,[1]②順位速記!$F$313-1,0)),"-",VLOOKUP($G143,[1]②順位速記!$F$1:$Q$65536,[1]②順位速記!$F$313-1,0))</f>
        <v>160</v>
      </c>
      <c r="P143" s="78">
        <f>IF(ISERROR(VLOOKUP($G143,[1]②順位速記!$H$1:$Q$65536,[1]②順位速記!$H$313,0)),"-",VLOOKUP($G143,[1]②順位速記!$H$1:$Q$65536,[1]②順位速記!$H$313,0))</f>
        <v>181</v>
      </c>
      <c r="Q143" s="79">
        <f>IF(ISERROR(VLOOKUP($G143,[1]②順位速記!$H$1:$Q$65536,[1]②順位速記!$H$313-1,0)),"-",VLOOKUP($G143,[1]②順位速記!$H$1:$Q$65536,[1]②順位速記!$H$313-1,0))</f>
        <v>181</v>
      </c>
      <c r="R143" s="80" t="str">
        <f>IF(ISERROR(VLOOKUP($G143,[1]②順位速記!$J$1:$Q$65536,[1]②順位速記!$J$313,0)),"-",VLOOKUP($G143,[1]②順位速記!$J$1:$Q$65536,[1]②順位速記!$J$313,0))</f>
        <v>DNF</v>
      </c>
      <c r="S143" s="81">
        <f>IF(ISERROR(VLOOKUP($G143,[1]②順位速記!$J$1:$Q$65536,[1]②順位速記!$J$313-1,0)),"-",VLOOKUP($G143,[1]②順位速記!$J$1:$Q$65536,[1]②順位速記!$J$313-1,0))</f>
        <v>193</v>
      </c>
      <c r="T143" s="80">
        <f>IF(ISERROR(VLOOKUP($G143,[1]②順位速記!$L$1:$Q$65536,[1]②順位速記!$L$313,0)),"-",VLOOKUP($G143,[1]②順位速記!$L$1:$Q$65536,[1]②順位速記!$L$313,0))</f>
        <v>150</v>
      </c>
      <c r="U143" s="81">
        <f>IF(ISERROR(VLOOKUP($G143,[1]②順位速記!$L$1:$Q$65536,[1]②順位速記!$L$313-1,0)),"-",VLOOKUP($G143,[1]②順位速記!$L$1:$Q$65536,[1]②順位速記!$L$313-1,0))</f>
        <v>150</v>
      </c>
      <c r="V143" s="78" t="str">
        <f>IF(ISERROR(VLOOKUP($G143,[1]②順位速記!$N$1:$Q$65536,[1]②順位速記!$N$313,0)),"-",VLOOKUP($G143,[1]②順位速記!$N$1:$Q$65536,[1]②順位速記!$N$313,0))</f>
        <v>-</v>
      </c>
      <c r="W143" s="82" t="str">
        <f>IF(ISERROR(VLOOKUP($G143,[1]②順位速記!$N$1:$Q$65536,[1]②順位速記!$N$313-1,0)),"-",VLOOKUP($G143,[1]②順位速記!$N$1:$Q$65536,[1]②順位速記!$N$313-1,0))</f>
        <v>-</v>
      </c>
      <c r="X143" s="83">
        <f t="shared" si="8"/>
        <v>1028</v>
      </c>
      <c r="Y143" s="84">
        <f t="shared" si="9"/>
        <v>193</v>
      </c>
      <c r="Z143" s="85">
        <f t="shared" si="10"/>
        <v>835</v>
      </c>
      <c r="AA143" s="66"/>
      <c r="AB143" s="66"/>
      <c r="AC143" s="66"/>
      <c r="AD143" s="86">
        <f t="shared" si="11"/>
        <v>0</v>
      </c>
      <c r="AE143" s="87"/>
      <c r="AF143" s="92"/>
      <c r="AH143" s="7"/>
      <c r="AI143" s="7"/>
      <c r="AJ143" s="7"/>
    </row>
    <row r="144" spans="1:36" ht="18.75" customHeight="1">
      <c r="A144" s="47" t="s">
        <v>316</v>
      </c>
      <c r="B144" s="47"/>
      <c r="C144" s="70">
        <v>176</v>
      </c>
      <c r="D144" s="109" t="s">
        <v>82</v>
      </c>
      <c r="E144" s="71" t="str">
        <f>VLOOKUP($H144,[1]①レジスト!$E$1:$P$65536,3,0)</f>
        <v>男</v>
      </c>
      <c r="F144" s="72"/>
      <c r="G144" s="73" t="str">
        <f>VLOOKUP($H144,[1]①レジスト!$E$1:$K$65536,7,0)</f>
        <v>46-17</v>
      </c>
      <c r="H144" s="74" t="s">
        <v>317</v>
      </c>
      <c r="I144" s="75" t="str">
        <f>VLOOKUP($H144,[1]①レジスト!$E$1:$P$65536,6,0)</f>
        <v>明治大学</v>
      </c>
      <c r="J144" s="76">
        <f>IF(ISERROR(VLOOKUP($G144,[1]②順位速記!$B$1:$Q$65536,[1]②順位速記!$B$313,0)),"-",VLOOKUP($G144,[1]②順位速記!$B$1:$Q$65536,[1]②順位速記!$B$313,0))</f>
        <v>168</v>
      </c>
      <c r="K144" s="77">
        <f>IF(ISERROR(VLOOKUP($G144,[1]②順位速記!$B$1:$Q$65536,[1]②順位速記!$B$313-1,0)),"-",VLOOKUP($G144,[1]②順位速記!$B$1:$Q$65536,[1]②順位速記!$B$313-1,0))</f>
        <v>168</v>
      </c>
      <c r="L144" s="78">
        <f>IF(ISERROR(VLOOKUP($G144,[1]②順位速記!$D$1:$Q$65536,[1]②順位速記!$D$313,0)),"-",VLOOKUP($G144,[1]②順位速記!$D$1:$Q$65536,[1]②順位速記!$D$313,0))</f>
        <v>147</v>
      </c>
      <c r="M144" s="79">
        <f>IF(ISERROR(VLOOKUP($G144,[1]②順位速記!$D$1:$Q$65536,[1]②順位速記!$D$313-1,0)),"-",VLOOKUP($G144,[1]②順位速記!$D$1:$Q$65536,[1]②順位速記!$D$313-1,0))</f>
        <v>147</v>
      </c>
      <c r="N144" s="80">
        <f>IF(ISERROR(VLOOKUP($G144,[1]②順位速記!$F$1:$Q$65536,[1]②順位速記!$F$313,0)),"-",VLOOKUP($G144,[1]②順位速記!$F$1:$Q$65536,[1]②順位速記!$F$313,0))</f>
        <v>180</v>
      </c>
      <c r="O144" s="77">
        <f>IF(ISERROR(VLOOKUP($G144,[1]②順位速記!$F$1:$Q$65536,[1]②順位速記!$F$313-1,0)),"-",VLOOKUP($G144,[1]②順位速記!$F$1:$Q$65536,[1]②順位速記!$F$313-1,0))</f>
        <v>180</v>
      </c>
      <c r="P144" s="78">
        <f>IF(ISERROR(VLOOKUP($G144,[1]②順位速記!$H$1:$Q$65536,[1]②順位速記!$H$313,0)),"-",VLOOKUP($G144,[1]②順位速記!$H$1:$Q$65536,[1]②順位速記!$H$313,0))</f>
        <v>180</v>
      </c>
      <c r="Q144" s="79">
        <f>IF(ISERROR(VLOOKUP($G144,[1]②順位速記!$H$1:$Q$65536,[1]②順位速記!$H$313-1,0)),"-",VLOOKUP($G144,[1]②順位速記!$H$1:$Q$65536,[1]②順位速記!$H$313-1,0))</f>
        <v>180</v>
      </c>
      <c r="R144" s="80" t="str">
        <f>IF(ISERROR(VLOOKUP($G144,[1]②順位速記!$J$1:$Q$65536,[1]②順位速記!$J$313,0)),"-",VLOOKUP($G144,[1]②順位速記!$J$1:$Q$65536,[1]②順位速記!$J$313,0))</f>
        <v>DNF</v>
      </c>
      <c r="S144" s="81">
        <f>IF(ISERROR(VLOOKUP($G144,[1]②順位速記!$J$1:$Q$65536,[1]②順位速記!$J$313-1,0)),"-",VLOOKUP($G144,[1]②順位速記!$J$1:$Q$65536,[1]②順位速記!$J$313-1,0))</f>
        <v>193</v>
      </c>
      <c r="T144" s="80">
        <f>IF(ISERROR(VLOOKUP($G144,[1]②順位速記!$L$1:$Q$65536,[1]②順位速記!$L$313,0)),"-",VLOOKUP($G144,[1]②順位速記!$L$1:$Q$65536,[1]②順位速記!$L$313,0))</f>
        <v>167</v>
      </c>
      <c r="U144" s="81">
        <f>IF(ISERROR(VLOOKUP($G144,[1]②順位速記!$L$1:$Q$65536,[1]②順位速記!$L$313-1,0)),"-",VLOOKUP($G144,[1]②順位速記!$L$1:$Q$65536,[1]②順位速記!$L$313-1,0))</f>
        <v>167</v>
      </c>
      <c r="V144" s="78" t="str">
        <f>IF(ISERROR(VLOOKUP($G144,[1]②順位速記!$N$1:$Q$65536,[1]②順位速記!$N$313,0)),"-",VLOOKUP($G144,[1]②順位速記!$N$1:$Q$65536,[1]②順位速記!$N$313,0))</f>
        <v>-</v>
      </c>
      <c r="W144" s="82" t="str">
        <f>IF(ISERROR(VLOOKUP($G144,[1]②順位速記!$N$1:$Q$65536,[1]②順位速記!$N$313-1,0)),"-",VLOOKUP($G144,[1]②順位速記!$N$1:$Q$65536,[1]②順位速記!$N$313-1,0))</f>
        <v>-</v>
      </c>
      <c r="X144" s="83">
        <f t="shared" si="8"/>
        <v>1035</v>
      </c>
      <c r="Y144" s="84">
        <f t="shared" si="9"/>
        <v>193</v>
      </c>
      <c r="Z144" s="85">
        <f t="shared" si="10"/>
        <v>842</v>
      </c>
      <c r="AA144" s="66"/>
      <c r="AB144" s="66"/>
      <c r="AC144" s="66"/>
      <c r="AD144" s="86">
        <f t="shared" si="11"/>
        <v>0</v>
      </c>
      <c r="AE144" s="87"/>
      <c r="AF144" s="92"/>
      <c r="AH144" s="7"/>
      <c r="AI144" s="7"/>
      <c r="AJ144" s="7"/>
    </row>
    <row r="145" spans="1:36" ht="18.75" customHeight="1" thickBot="1">
      <c r="A145" s="47" t="s">
        <v>318</v>
      </c>
      <c r="B145" s="47"/>
      <c r="C145" s="70">
        <v>178</v>
      </c>
      <c r="D145" s="108" t="s">
        <v>77</v>
      </c>
      <c r="E145" s="71" t="str">
        <f>VLOOKUP($H145,[1]①レジスト!$E$1:$P$65536,3,0)</f>
        <v>男</v>
      </c>
      <c r="F145" s="72"/>
      <c r="G145" s="73" t="str">
        <f>VLOOKUP($H145,[1]①レジスト!$E$1:$K$65536,7,0)</f>
        <v>11-9</v>
      </c>
      <c r="H145" s="74" t="s">
        <v>319</v>
      </c>
      <c r="I145" s="91" t="str">
        <f>VLOOKUP($H145,[1]①レジスト!$E$1:$P$65536,6,0)</f>
        <v>関東学院大学</v>
      </c>
      <c r="J145" s="76" t="str">
        <f>IF(ISERROR(VLOOKUP($G145,[1]②順位速記!$B$1:$Q$65536,[1]②順位速記!$B$313,0)),"-",VLOOKUP($G145,[1]②順位速記!$B$1:$Q$65536,[1]②順位速記!$B$313,0))</f>
        <v>DNF</v>
      </c>
      <c r="K145" s="77">
        <f>IF(ISERROR(VLOOKUP($G145,[1]②順位速記!$B$1:$Q$65536,[1]②順位速記!$B$313-1,0)),"-",VLOOKUP($G145,[1]②順位速記!$B$1:$Q$65536,[1]②順位速記!$B$313-1,0))</f>
        <v>193</v>
      </c>
      <c r="L145" s="78">
        <f>IF(ISERROR(VLOOKUP($G145,[1]②順位速記!$D$1:$Q$65536,[1]②順位速記!$D$313,0)),"-",VLOOKUP($G145,[1]②順位速記!$D$1:$Q$65536,[1]②順位速記!$D$313,0))</f>
        <v>153</v>
      </c>
      <c r="M145" s="79">
        <f>IF(ISERROR(VLOOKUP($G145,[1]②順位速記!$D$1:$Q$65536,[1]②順位速記!$D$313-1,0)),"-",VLOOKUP($G145,[1]②順位速記!$D$1:$Q$65536,[1]②順位速記!$D$313-1,0))</f>
        <v>153</v>
      </c>
      <c r="N145" s="80">
        <f>IF(ISERROR(VLOOKUP($G145,[1]②順位速記!$F$1:$Q$65536,[1]②順位速記!$F$313,0)),"-",VLOOKUP($G145,[1]②順位速記!$F$1:$Q$65536,[1]②順位速記!$F$313,0))</f>
        <v>177</v>
      </c>
      <c r="O145" s="77">
        <f>IF(ISERROR(VLOOKUP($G145,[1]②順位速記!$F$1:$Q$65536,[1]②順位速記!$F$313-1,0)),"-",VLOOKUP($G145,[1]②順位速記!$F$1:$Q$65536,[1]②順位速記!$F$313-1,0))</f>
        <v>177</v>
      </c>
      <c r="P145" s="78">
        <f>IF(ISERROR(VLOOKUP($G145,[1]②順位速記!$H$1:$Q$65536,[1]②順位速記!$H$313,0)),"-",VLOOKUP($G145,[1]②順位速記!$H$1:$Q$65536,[1]②順位速記!$H$313,0))</f>
        <v>157</v>
      </c>
      <c r="Q145" s="79">
        <f>IF(ISERROR(VLOOKUP($G145,[1]②順位速記!$H$1:$Q$65536,[1]②順位速記!$H$313-1,0)),"-",VLOOKUP($G145,[1]②順位速記!$H$1:$Q$65536,[1]②順位速記!$H$313-1,0))</f>
        <v>157</v>
      </c>
      <c r="R145" s="80" t="str">
        <f>IF(ISERROR(VLOOKUP($G145,[1]②順位速記!$J$1:$Q$65536,[1]②順位速記!$J$313,0)),"-",VLOOKUP($G145,[1]②順位速記!$J$1:$Q$65536,[1]②順位速記!$J$313,0))</f>
        <v>DNF</v>
      </c>
      <c r="S145" s="81">
        <f>IF(ISERROR(VLOOKUP($G145,[1]②順位速記!$J$1:$Q$65536,[1]②順位速記!$J$313-1,0)),"-",VLOOKUP($G145,[1]②順位速記!$J$1:$Q$65536,[1]②順位速記!$J$313-1,0))</f>
        <v>193</v>
      </c>
      <c r="T145" s="80">
        <f>IF(ISERROR(VLOOKUP($G145,[1]②順位速記!$L$1:$Q$65536,[1]②順位速記!$L$313,0)),"-",VLOOKUP($G145,[1]②順位速記!$L$1:$Q$65536,[1]②順位速記!$L$313,0))</f>
        <v>171</v>
      </c>
      <c r="U145" s="81">
        <f>IF(ISERROR(VLOOKUP($G145,[1]②順位速記!$L$1:$Q$65536,[1]②順位速記!$L$313-1,0)),"-",VLOOKUP($G145,[1]②順位速記!$L$1:$Q$65536,[1]②順位速記!$L$313-1,0))</f>
        <v>171</v>
      </c>
      <c r="V145" s="78" t="str">
        <f>IF(ISERROR(VLOOKUP($G145,[1]②順位速記!$N$1:$Q$65536,[1]②順位速記!$N$313,0)),"-",VLOOKUP($G145,[1]②順位速記!$N$1:$Q$65536,[1]②順位速記!$N$313,0))</f>
        <v>-</v>
      </c>
      <c r="W145" s="82" t="str">
        <f>IF(ISERROR(VLOOKUP($G145,[1]②順位速記!$N$1:$Q$65536,[1]②順位速記!$N$313-1,0)),"-",VLOOKUP($G145,[1]②順位速記!$N$1:$Q$65536,[1]②順位速記!$N$313-1,0))</f>
        <v>-</v>
      </c>
      <c r="X145" s="83">
        <f t="shared" si="8"/>
        <v>1044</v>
      </c>
      <c r="Y145" s="84">
        <f t="shared" si="9"/>
        <v>193</v>
      </c>
      <c r="Z145" s="85">
        <f t="shared" si="10"/>
        <v>851</v>
      </c>
      <c r="AA145" s="66"/>
      <c r="AB145" s="66"/>
      <c r="AC145" s="66"/>
      <c r="AD145" s="86">
        <f t="shared" si="11"/>
        <v>0</v>
      </c>
      <c r="AE145" s="87"/>
      <c r="AF145" s="92"/>
      <c r="AH145" s="7"/>
      <c r="AI145" s="7"/>
      <c r="AJ145" s="7"/>
    </row>
    <row r="146" spans="1:36" ht="18.75" customHeight="1">
      <c r="A146" s="47" t="s">
        <v>320</v>
      </c>
      <c r="B146" s="47"/>
      <c r="C146" s="48">
        <v>183</v>
      </c>
      <c r="D146" s="108" t="s">
        <v>77</v>
      </c>
      <c r="E146" s="71" t="str">
        <f>VLOOKUP($H146,[1]①レジスト!$E$1:$P$65536,3,0)</f>
        <v>男</v>
      </c>
      <c r="F146" s="101"/>
      <c r="G146" s="102" t="str">
        <f>VLOOKUP($H146,[1]①レジスト!$E$1:$K$65536,7,0)</f>
        <v>11-23</v>
      </c>
      <c r="H146" s="74" t="s">
        <v>321</v>
      </c>
      <c r="I146" s="91" t="str">
        <f>VLOOKUP($H146,[1]①レジスト!$E$1:$P$65536,6,0)</f>
        <v>関東学院大学</v>
      </c>
      <c r="J146" s="76" t="str">
        <f>IF(ISERROR(VLOOKUP($G146,[1]②順位速記!$B$1:$Q$65536,[1]②順位速記!$B$313,0)),"-",VLOOKUP($G146,[1]②順位速記!$B$1:$Q$65536,[1]②順位速記!$B$313,0))</f>
        <v>BFD</v>
      </c>
      <c r="K146" s="77">
        <f>IF(ISERROR(VLOOKUP($G146,[1]②順位速記!$B$1:$Q$65536,[1]②順位速記!$B$313-1,0)),"-",VLOOKUP($G146,[1]②順位速記!$B$1:$Q$65536,[1]②順位速記!$B$313-1,0))</f>
        <v>193</v>
      </c>
      <c r="L146" s="78">
        <f>IF(ISERROR(VLOOKUP($G146,[1]②順位速記!$D$1:$Q$65536,[1]②順位速記!$D$313,0)),"-",VLOOKUP($G146,[1]②順位速記!$D$1:$Q$65536,[1]②順位速記!$D$313,0))</f>
        <v>162</v>
      </c>
      <c r="M146" s="79">
        <f>IF(ISERROR(VLOOKUP($G146,[1]②順位速記!$D$1:$Q$65536,[1]②順位速記!$D$313-1,0)),"-",VLOOKUP($G146,[1]②順位速記!$D$1:$Q$65536,[1]②順位速記!$D$313-1,0))</f>
        <v>162</v>
      </c>
      <c r="N146" s="80">
        <f>IF(ISERROR(VLOOKUP($G146,[1]②順位速記!$F$1:$Q$65536,[1]②順位速記!$F$313,0)),"-",VLOOKUP($G146,[1]②順位速記!$F$1:$Q$65536,[1]②順位速記!$F$313,0))</f>
        <v>166</v>
      </c>
      <c r="O146" s="77">
        <f>IF(ISERROR(VLOOKUP($G146,[1]②順位速記!$F$1:$Q$65536,[1]②順位速記!$F$313-1,0)),"-",VLOOKUP($G146,[1]②順位速記!$F$1:$Q$65536,[1]②順位速記!$F$313-1,0))</f>
        <v>166</v>
      </c>
      <c r="P146" s="78">
        <f>IF(ISERROR(VLOOKUP($G146,[1]②順位速記!$H$1:$Q$65536,[1]②順位速記!$H$313,0)),"-",VLOOKUP($G146,[1]②順位速記!$H$1:$Q$65536,[1]②順位速記!$H$313,0))</f>
        <v>173</v>
      </c>
      <c r="Q146" s="79">
        <f>IF(ISERROR(VLOOKUP($G146,[1]②順位速記!$H$1:$Q$65536,[1]②順位速記!$H$313-1,0)),"-",VLOOKUP($G146,[1]②順位速記!$H$1:$Q$65536,[1]②順位速記!$H$313-1,0))</f>
        <v>173</v>
      </c>
      <c r="R146" s="80" t="str">
        <f>IF(ISERROR(VLOOKUP($G146,[1]②順位速記!$J$1:$Q$65536,[1]②順位速記!$J$313,0)),"-",VLOOKUP($G146,[1]②順位速記!$J$1:$Q$65536,[1]②順位速記!$J$313,0))</f>
        <v>DNF</v>
      </c>
      <c r="S146" s="81">
        <f>IF(ISERROR(VLOOKUP($G146,[1]②順位速記!$J$1:$Q$65536,[1]②順位速記!$J$313-1,0)),"-",VLOOKUP($G146,[1]②順位速記!$J$1:$Q$65536,[1]②順位速記!$J$313-1,0))</f>
        <v>193</v>
      </c>
      <c r="T146" s="80">
        <f>IF(ISERROR(VLOOKUP($G146,[1]②順位速記!$L$1:$Q$65536,[1]②順位速記!$L$313,0)),"-",VLOOKUP($G146,[1]②順位速記!$L$1:$Q$65536,[1]②順位速記!$L$313,0))</f>
        <v>161</v>
      </c>
      <c r="U146" s="81">
        <f>IF(ISERROR(VLOOKUP($G146,[1]②順位速記!$L$1:$Q$65536,[1]②順位速記!$L$313-1,0)),"-",VLOOKUP($G146,[1]②順位速記!$L$1:$Q$65536,[1]②順位速記!$L$313-1,0))</f>
        <v>161</v>
      </c>
      <c r="V146" s="78" t="str">
        <f>IF(ISERROR(VLOOKUP($G146,[1]②順位速記!$N$1:$Q$65536,[1]②順位速記!$N$313,0)),"-",VLOOKUP($G146,[1]②順位速記!$N$1:$Q$65536,[1]②順位速記!$N$313,0))</f>
        <v>-</v>
      </c>
      <c r="W146" s="82" t="str">
        <f>IF(ISERROR(VLOOKUP($G146,[1]②順位速記!$N$1:$Q$65536,[1]②順位速記!$N$313-1,0)),"-",VLOOKUP($G146,[1]②順位速記!$N$1:$Q$65536,[1]②順位速記!$N$313-1,0))</f>
        <v>-</v>
      </c>
      <c r="X146" s="83">
        <f t="shared" si="8"/>
        <v>1048</v>
      </c>
      <c r="Y146" s="84">
        <f t="shared" si="9"/>
        <v>193</v>
      </c>
      <c r="Z146" s="85">
        <f t="shared" si="10"/>
        <v>855</v>
      </c>
      <c r="AA146" s="66"/>
      <c r="AB146" s="66"/>
      <c r="AC146" s="66"/>
      <c r="AD146" s="86">
        <f t="shared" si="11"/>
        <v>0</v>
      </c>
      <c r="AE146" s="87"/>
      <c r="AF146" s="92"/>
      <c r="AH146" s="7"/>
      <c r="AI146" s="7"/>
      <c r="AJ146" s="7"/>
    </row>
    <row r="147" spans="1:36" ht="18.75" customHeight="1">
      <c r="A147" s="47" t="s">
        <v>322</v>
      </c>
      <c r="B147" s="47"/>
      <c r="C147" s="70">
        <v>180</v>
      </c>
      <c r="D147" s="108" t="s">
        <v>77</v>
      </c>
      <c r="E147" s="71" t="str">
        <f>VLOOKUP($H147,[1]①レジスト!$E$1:$P$65536,3,0)</f>
        <v>男</v>
      </c>
      <c r="F147" s="72"/>
      <c r="G147" s="73" t="str">
        <f>VLOOKUP($H147,[1]①レジスト!$E$1:$K$65536,7,0)</f>
        <v>11-99</v>
      </c>
      <c r="H147" s="74" t="s">
        <v>323</v>
      </c>
      <c r="I147" s="75" t="str">
        <f>VLOOKUP($H147,[1]①レジスト!$E$1:$P$65536,6,0)</f>
        <v>関東学院大学</v>
      </c>
      <c r="J147" s="76">
        <f>IF(ISERROR(VLOOKUP($G147,[1]②順位速記!$B$1:$Q$65536,[1]②順位速記!$B$313,0)),"-",VLOOKUP($G147,[1]②順位速記!$B$1:$Q$65536,[1]②順位速記!$B$313,0))</f>
        <v>169</v>
      </c>
      <c r="K147" s="77">
        <f>IF(ISERROR(VLOOKUP($G147,[1]②順位速記!$B$1:$Q$65536,[1]②順位速記!$B$313-1,0)),"-",VLOOKUP($G147,[1]②順位速記!$B$1:$Q$65536,[1]②順位速記!$B$313-1,0))</f>
        <v>169</v>
      </c>
      <c r="L147" s="78">
        <f>IF(ISERROR(VLOOKUP($G147,[1]②順位速記!$D$1:$Q$65536,[1]②順位速記!$D$313,0)),"-",VLOOKUP($G147,[1]②順位速記!$D$1:$Q$65536,[1]②順位速記!$D$313,0))</f>
        <v>172</v>
      </c>
      <c r="M147" s="79">
        <f>IF(ISERROR(VLOOKUP($G147,[1]②順位速記!$D$1:$Q$65536,[1]②順位速記!$D$313-1,0)),"-",VLOOKUP($G147,[1]②順位速記!$D$1:$Q$65536,[1]②順位速記!$D$313-1,0))</f>
        <v>172</v>
      </c>
      <c r="N147" s="80">
        <f>IF(ISERROR(VLOOKUP($G147,[1]②順位速記!$F$1:$Q$65536,[1]②順位速記!$F$313,0)),"-",VLOOKUP($G147,[1]②順位速記!$F$1:$Q$65536,[1]②順位速記!$F$313,0))</f>
        <v>164</v>
      </c>
      <c r="O147" s="77">
        <f>IF(ISERROR(VLOOKUP($G147,[1]②順位速記!$F$1:$Q$65536,[1]②順位速記!$F$313-1,0)),"-",VLOOKUP($G147,[1]②順位速記!$F$1:$Q$65536,[1]②順位速記!$F$313-1,0))</f>
        <v>164</v>
      </c>
      <c r="P147" s="78">
        <f>IF(ISERROR(VLOOKUP($G147,[1]②順位速記!$H$1:$Q$65536,[1]②順位速記!$H$313,0)),"-",VLOOKUP($G147,[1]②順位速記!$H$1:$Q$65536,[1]②順位速記!$H$313,0))</f>
        <v>185</v>
      </c>
      <c r="Q147" s="79">
        <f>IF(ISERROR(VLOOKUP($G147,[1]②順位速記!$H$1:$Q$65536,[1]②順位速記!$H$313-1,0)),"-",VLOOKUP($G147,[1]②順位速記!$H$1:$Q$65536,[1]②順位速記!$H$313-1,0))</f>
        <v>185</v>
      </c>
      <c r="R147" s="80" t="str">
        <f>IF(ISERROR(VLOOKUP($G147,[1]②順位速記!$J$1:$Q$65536,[1]②順位速記!$J$313,0)),"-",VLOOKUP($G147,[1]②順位速記!$J$1:$Q$65536,[1]②順位速記!$J$313,0))</f>
        <v>DNF</v>
      </c>
      <c r="S147" s="81">
        <f>IF(ISERROR(VLOOKUP($G147,[1]②順位速記!$J$1:$Q$65536,[1]②順位速記!$J$313-1,0)),"-",VLOOKUP($G147,[1]②順位速記!$J$1:$Q$65536,[1]②順位速記!$J$313-1,0))</f>
        <v>193</v>
      </c>
      <c r="T147" s="80">
        <f>IF(ISERROR(VLOOKUP($G147,[1]②順位速記!$L$1:$Q$65536,[1]②順位速記!$L$313,0)),"-",VLOOKUP($G147,[1]②順位速記!$L$1:$Q$65536,[1]②順位速記!$L$313,0))</f>
        <v>170</v>
      </c>
      <c r="U147" s="81">
        <f>IF(ISERROR(VLOOKUP($G147,[1]②順位速記!$L$1:$Q$65536,[1]②順位速記!$L$313-1,0)),"-",VLOOKUP($G147,[1]②順位速記!$L$1:$Q$65536,[1]②順位速記!$L$313-1,0))</f>
        <v>170</v>
      </c>
      <c r="V147" s="78" t="str">
        <f>IF(ISERROR(VLOOKUP($G147,[1]②順位速記!$N$1:$Q$65536,[1]②順位速記!$N$313,0)),"-",VLOOKUP($G147,[1]②順位速記!$N$1:$Q$65536,[1]②順位速記!$N$313,0))</f>
        <v>-</v>
      </c>
      <c r="W147" s="82" t="str">
        <f>IF(ISERROR(VLOOKUP($G147,[1]②順位速記!$N$1:$Q$65536,[1]②順位速記!$N$313-1,0)),"-",VLOOKUP($G147,[1]②順位速記!$N$1:$Q$65536,[1]②順位速記!$N$313-1,0))</f>
        <v>-</v>
      </c>
      <c r="X147" s="83">
        <f t="shared" si="8"/>
        <v>1053</v>
      </c>
      <c r="Y147" s="84">
        <f t="shared" si="9"/>
        <v>193</v>
      </c>
      <c r="Z147" s="85">
        <f t="shared" si="10"/>
        <v>860</v>
      </c>
      <c r="AA147" s="66"/>
      <c r="AB147" s="66"/>
      <c r="AC147" s="66"/>
      <c r="AD147" s="86">
        <f t="shared" si="11"/>
        <v>0</v>
      </c>
      <c r="AE147" s="87"/>
      <c r="AF147" s="92"/>
      <c r="AH147" s="7"/>
      <c r="AI147" s="7"/>
      <c r="AJ147" s="7"/>
    </row>
    <row r="148" spans="1:36" ht="18.75" customHeight="1" thickBot="1">
      <c r="A148" s="47" t="s">
        <v>324</v>
      </c>
      <c r="B148" s="47"/>
      <c r="C148" s="70">
        <v>185</v>
      </c>
      <c r="D148" s="108" t="s">
        <v>77</v>
      </c>
      <c r="E148" s="71" t="str">
        <f>VLOOKUP($H148,[1]①レジスト!$E$1:$P$65536,3,0)</f>
        <v>男</v>
      </c>
      <c r="F148" s="93"/>
      <c r="G148" s="73" t="str">
        <f>VLOOKUP($H148,[1]①レジスト!$E$1:$K$65536,7,0)</f>
        <v>35-45</v>
      </c>
      <c r="H148" s="74" t="s">
        <v>325</v>
      </c>
      <c r="I148" s="94" t="str">
        <f>VLOOKUP($H148,[1]①レジスト!$E$1:$P$65536,6,0)</f>
        <v>同志社大学</v>
      </c>
      <c r="J148" s="76">
        <f>IF(ISERROR(VLOOKUP($G148,[1]②順位速記!$B$1:$Q$65536,[1]②順位速記!$B$313,0)),"-",VLOOKUP($G148,[1]②順位速記!$B$1:$Q$65536,[1]②順位速記!$B$313,0))</f>
        <v>164</v>
      </c>
      <c r="K148" s="77">
        <f>IF(ISERROR(VLOOKUP($G148,[1]②順位速記!$B$1:$Q$65536,[1]②順位速記!$B$313-1,0)),"-",VLOOKUP($G148,[1]②順位速記!$B$1:$Q$65536,[1]②順位速記!$B$313-1,0))</f>
        <v>164</v>
      </c>
      <c r="L148" s="78" t="str">
        <f>IF(ISERROR(VLOOKUP($G148,[1]②順位速記!$D$1:$Q$65536,[1]②順位速記!$D$313,0)),"-",VLOOKUP($G148,[1]②順位速記!$D$1:$Q$65536,[1]②順位速記!$D$313,0))</f>
        <v>BFD</v>
      </c>
      <c r="M148" s="79">
        <f>IF(ISERROR(VLOOKUP($G148,[1]②順位速記!$D$1:$Q$65536,[1]②順位速記!$D$313-1,0)),"-",VLOOKUP($G148,[1]②順位速記!$D$1:$Q$65536,[1]②順位速記!$D$313-1,0))</f>
        <v>193</v>
      </c>
      <c r="N148" s="80">
        <f>IF(ISERROR(VLOOKUP($G148,[1]②順位速記!$F$1:$Q$65536,[1]②順位速記!$F$313,0)),"-",VLOOKUP($G148,[1]②順位速記!$F$1:$Q$65536,[1]②順位速記!$F$313,0))</f>
        <v>174</v>
      </c>
      <c r="O148" s="77">
        <f>IF(ISERROR(VLOOKUP($G148,[1]②順位速記!$F$1:$Q$65536,[1]②順位速記!$F$313-1,0)),"-",VLOOKUP($G148,[1]②順位速記!$F$1:$Q$65536,[1]②順位速記!$F$313-1,0))</f>
        <v>174</v>
      </c>
      <c r="P148" s="78">
        <f>IF(ISERROR(VLOOKUP($G148,[1]②順位速記!$H$1:$Q$65536,[1]②順位速記!$H$313,0)),"-",VLOOKUP($G148,[1]②順位速記!$H$1:$Q$65536,[1]②順位速記!$H$313,0))</f>
        <v>168</v>
      </c>
      <c r="Q148" s="79">
        <f>IF(ISERROR(VLOOKUP($G148,[1]②順位速記!$H$1:$Q$65536,[1]②順位速記!$H$313-1,0)),"-",VLOOKUP($G148,[1]②順位速記!$H$1:$Q$65536,[1]②順位速記!$H$313-1,0))</f>
        <v>168</v>
      </c>
      <c r="R148" s="80" t="str">
        <f>IF(ISERROR(VLOOKUP($G148,[1]②順位速記!$J$1:$Q$65536,[1]②順位速記!$J$313,0)),"-",VLOOKUP($G148,[1]②順位速記!$J$1:$Q$65536,[1]②順位速記!$J$313,0))</f>
        <v>DNF</v>
      </c>
      <c r="S148" s="81">
        <f>IF(ISERROR(VLOOKUP($G148,[1]②順位速記!$J$1:$Q$65536,[1]②順位速記!$J$313-1,0)),"-",VLOOKUP($G148,[1]②順位速記!$J$1:$Q$65536,[1]②順位速記!$J$313-1,0))</f>
        <v>193</v>
      </c>
      <c r="T148" s="80">
        <f>IF(ISERROR(VLOOKUP($G148,[1]②順位速記!$L$1:$Q$65536,[1]②順位速記!$L$313,0)),"-",VLOOKUP($G148,[1]②順位速記!$L$1:$Q$65536,[1]②順位速記!$L$313,0))</f>
        <v>166</v>
      </c>
      <c r="U148" s="81">
        <f>IF(ISERROR(VLOOKUP($G148,[1]②順位速記!$L$1:$Q$65536,[1]②順位速記!$L$313-1,0)),"-",VLOOKUP($G148,[1]②順位速記!$L$1:$Q$65536,[1]②順位速記!$L$313-1,0))</f>
        <v>166</v>
      </c>
      <c r="V148" s="78" t="str">
        <f>IF(ISERROR(VLOOKUP($G148,[1]②順位速記!$N$1:$Q$65536,[1]②順位速記!$N$313,0)),"-",VLOOKUP($G148,[1]②順位速記!$N$1:$Q$65536,[1]②順位速記!$N$313,0))</f>
        <v>-</v>
      </c>
      <c r="W148" s="82" t="str">
        <f>IF(ISERROR(VLOOKUP($G148,[1]②順位速記!$N$1:$Q$65536,[1]②順位速記!$N$313-1,0)),"-",VLOOKUP($G148,[1]②順位速記!$N$1:$Q$65536,[1]②順位速記!$N$313-1,0))</f>
        <v>-</v>
      </c>
      <c r="X148" s="83">
        <f t="shared" si="8"/>
        <v>1058</v>
      </c>
      <c r="Y148" s="84">
        <f t="shared" si="9"/>
        <v>193</v>
      </c>
      <c r="Z148" s="85">
        <f t="shared" si="10"/>
        <v>865</v>
      </c>
      <c r="AA148" s="66"/>
      <c r="AB148" s="66"/>
      <c r="AC148" s="66"/>
      <c r="AD148" s="86">
        <f t="shared" si="11"/>
        <v>0</v>
      </c>
      <c r="AE148" s="87"/>
      <c r="AF148" s="92"/>
      <c r="AH148" s="7"/>
      <c r="AI148" s="7"/>
      <c r="AJ148" s="7"/>
    </row>
    <row r="149" spans="1:36" ht="18.75" customHeight="1">
      <c r="A149" s="47" t="s">
        <v>326</v>
      </c>
      <c r="B149" s="47"/>
      <c r="C149" s="48">
        <v>184</v>
      </c>
      <c r="D149" s="108" t="s">
        <v>77</v>
      </c>
      <c r="E149" s="71" t="str">
        <f>VLOOKUP($H149,[1]①レジスト!$E$1:$P$65536,3,0)</f>
        <v>男</v>
      </c>
      <c r="F149" s="72"/>
      <c r="G149" s="73" t="str">
        <f>VLOOKUP($H149,[1]①レジスト!$E$1:$K$65536,7,0)</f>
        <v>77-87</v>
      </c>
      <c r="H149" s="74" t="s">
        <v>327</v>
      </c>
      <c r="I149" s="91" t="str">
        <f>VLOOKUP($H149,[1]①レジスト!$E$1:$P$65536,6,0)</f>
        <v>滋賀県立大学</v>
      </c>
      <c r="J149" s="76">
        <f>IF(ISERROR(VLOOKUP($G149,[1]②順位速記!$B$1:$Q$65536,[1]②順位速記!$B$313,0)),"-",VLOOKUP($G149,[1]②順位速記!$B$1:$Q$65536,[1]②順位速記!$B$313,0))</f>
        <v>157</v>
      </c>
      <c r="K149" s="77">
        <f>IF(ISERROR(VLOOKUP($G149,[1]②順位速記!$B$1:$Q$65536,[1]②順位速記!$B$313-1,0)),"-",VLOOKUP($G149,[1]②順位速記!$B$1:$Q$65536,[1]②順位速記!$B$313-1,0))</f>
        <v>157</v>
      </c>
      <c r="L149" s="78" t="str">
        <f>IF(ISERROR(VLOOKUP($G149,[1]②順位速記!$D$1:$Q$65536,[1]②順位速記!$D$313,0)),"-",VLOOKUP($G149,[1]②順位速記!$D$1:$Q$65536,[1]②順位速記!$D$313,0))</f>
        <v>BFD</v>
      </c>
      <c r="M149" s="79">
        <f>IF(ISERROR(VLOOKUP($G149,[1]②順位速記!$D$1:$Q$65536,[1]②順位速記!$D$313-1,0)),"-",VLOOKUP($G149,[1]②順位速記!$D$1:$Q$65536,[1]②順位速記!$D$313-1,0))</f>
        <v>193</v>
      </c>
      <c r="N149" s="80" t="str">
        <f>IF(ISERROR(VLOOKUP($G149,[1]②順位速記!$F$1:$Q$65536,[1]②順位速記!$F$313,0)),"-",VLOOKUP($G149,[1]②順位速記!$F$1:$Q$65536,[1]②順位速記!$F$313,0))</f>
        <v>DNF</v>
      </c>
      <c r="O149" s="77">
        <f>IF(ISERROR(VLOOKUP($G149,[1]②順位速記!$F$1:$Q$65536,[1]②順位速記!$F$313-1,0)),"-",VLOOKUP($G149,[1]②順位速記!$F$1:$Q$65536,[1]②順位速記!$F$313-1,0))</f>
        <v>193</v>
      </c>
      <c r="P149" s="78">
        <f>IF(ISERROR(VLOOKUP($G149,[1]②順位速記!$H$1:$Q$65536,[1]②順位速記!$H$313,0)),"-",VLOOKUP($G149,[1]②順位速記!$H$1:$Q$65536,[1]②順位速記!$H$313,0))</f>
        <v>153</v>
      </c>
      <c r="Q149" s="79">
        <f>IF(ISERROR(VLOOKUP($G149,[1]②順位速記!$H$1:$Q$65536,[1]②順位速記!$H$313-1,0)),"-",VLOOKUP($G149,[1]②順位速記!$H$1:$Q$65536,[1]②順位速記!$H$313-1,0))</f>
        <v>153</v>
      </c>
      <c r="R149" s="80" t="str">
        <f>IF(ISERROR(VLOOKUP($G149,[1]②順位速記!$J$1:$Q$65536,[1]②順位速記!$J$313,0)),"-",VLOOKUP($G149,[1]②順位速記!$J$1:$Q$65536,[1]②順位速記!$J$313,0))</f>
        <v>DNF</v>
      </c>
      <c r="S149" s="81">
        <f>IF(ISERROR(VLOOKUP($G149,[1]②順位速記!$J$1:$Q$65536,[1]②順位速記!$J$313-1,0)),"-",VLOOKUP($G149,[1]②順位速記!$J$1:$Q$65536,[1]②順位速記!$J$313-1,0))</f>
        <v>193</v>
      </c>
      <c r="T149" s="80">
        <f>IF(ISERROR(VLOOKUP($G149,[1]②順位速記!$L$1:$Q$65536,[1]②順位速記!$L$313,0)),"-",VLOOKUP($G149,[1]②順位速記!$L$1:$Q$65536,[1]②順位速記!$L$313,0))</f>
        <v>177</v>
      </c>
      <c r="U149" s="81">
        <f>IF(ISERROR(VLOOKUP($G149,[1]②順位速記!$L$1:$Q$65536,[1]②順位速記!$L$313-1,0)),"-",VLOOKUP($G149,[1]②順位速記!$L$1:$Q$65536,[1]②順位速記!$L$313-1,0))</f>
        <v>177</v>
      </c>
      <c r="V149" s="78" t="str">
        <f>IF(ISERROR(VLOOKUP($G149,[1]②順位速記!$N$1:$Q$65536,[1]②順位速記!$N$313,0)),"-",VLOOKUP($G149,[1]②順位速記!$N$1:$Q$65536,[1]②順位速記!$N$313,0))</f>
        <v>-</v>
      </c>
      <c r="W149" s="82" t="str">
        <f>IF(ISERROR(VLOOKUP($G149,[1]②順位速記!$N$1:$Q$65536,[1]②順位速記!$N$313-1,0)),"-",VLOOKUP($G149,[1]②順位速記!$N$1:$Q$65536,[1]②順位速記!$N$313-1,0))</f>
        <v>-</v>
      </c>
      <c r="X149" s="83">
        <f t="shared" si="8"/>
        <v>1066</v>
      </c>
      <c r="Y149" s="84">
        <f t="shared" si="9"/>
        <v>193</v>
      </c>
      <c r="Z149" s="85">
        <f t="shared" si="10"/>
        <v>873</v>
      </c>
      <c r="AA149" s="66"/>
      <c r="AB149" s="66"/>
      <c r="AC149" s="66"/>
      <c r="AD149" s="86">
        <f t="shared" si="11"/>
        <v>0</v>
      </c>
      <c r="AE149" s="87"/>
      <c r="AF149" s="88"/>
      <c r="AH149" s="7"/>
      <c r="AI149" s="7"/>
      <c r="AJ149" s="7"/>
    </row>
    <row r="150" spans="1:36" ht="18.75" customHeight="1">
      <c r="A150" s="47" t="s">
        <v>328</v>
      </c>
      <c r="B150" s="47"/>
      <c r="C150" s="70">
        <v>187</v>
      </c>
      <c r="D150" s="108" t="s">
        <v>77</v>
      </c>
      <c r="E150" s="71" t="str">
        <f>VLOOKUP($H150,[1]①レジスト!$E$1:$P$65536,3,0)</f>
        <v>男</v>
      </c>
      <c r="F150" s="72"/>
      <c r="G150" s="73" t="str">
        <f>VLOOKUP($H150,[1]①レジスト!$E$1:$K$65536,7,0)</f>
        <v>10-12</v>
      </c>
      <c r="H150" s="74" t="s">
        <v>329</v>
      </c>
      <c r="I150" s="75" t="str">
        <f>VLOOKUP($H150,[1]①レジスト!$E$1:$P$65536,6,0)</f>
        <v>関西学院大学</v>
      </c>
      <c r="J150" s="76" t="str">
        <f>IF(ISERROR(VLOOKUP($G150,[1]②順位速記!$B$1:$Q$65536,[1]②順位速記!$B$313,0)),"-",VLOOKUP($G150,[1]②順位速記!$B$1:$Q$65536,[1]②順位速記!$B$313,0))</f>
        <v>BFD</v>
      </c>
      <c r="K150" s="77">
        <f>IF(ISERROR(VLOOKUP($G150,[1]②順位速記!$B$1:$Q$65536,[1]②順位速記!$B$313-1,0)),"-",VLOOKUP($G150,[1]②順位速記!$B$1:$Q$65536,[1]②順位速記!$B$313-1,0))</f>
        <v>193</v>
      </c>
      <c r="L150" s="78">
        <f>IF(ISERROR(VLOOKUP($G150,[1]②順位速記!$D$1:$Q$65536,[1]②順位速記!$D$313,0)),"-",VLOOKUP($G150,[1]②順位速記!$D$1:$Q$65536,[1]②順位速記!$D$313,0))</f>
        <v>161</v>
      </c>
      <c r="M150" s="79">
        <f>IF(ISERROR(VLOOKUP($G150,[1]②順位速記!$D$1:$Q$65536,[1]②順位速記!$D$313-1,0)),"-",VLOOKUP($G150,[1]②順位速記!$D$1:$Q$65536,[1]②順位速記!$D$313-1,0))</f>
        <v>161</v>
      </c>
      <c r="N150" s="80" t="str">
        <f>IF(ISERROR(VLOOKUP($G150,[1]②順位速記!$F$1:$Q$65536,[1]②順位速記!$F$313,0)),"-",VLOOKUP($G150,[1]②順位速記!$F$1:$Q$65536,[1]②順位速記!$F$313,0))</f>
        <v>DNC</v>
      </c>
      <c r="O150" s="77">
        <f>IF(ISERROR(VLOOKUP($G150,[1]②順位速記!$F$1:$Q$65536,[1]②順位速記!$F$313-1,0)),"-",VLOOKUP($G150,[1]②順位速記!$F$1:$Q$65536,[1]②順位速記!$F$313-1,0))</f>
        <v>193</v>
      </c>
      <c r="P150" s="78">
        <f>IF(ISERROR(VLOOKUP($G150,[1]②順位速記!$H$1:$Q$65536,[1]②順位速記!$H$313,0)),"-",VLOOKUP($G150,[1]②順位速記!$H$1:$Q$65536,[1]②順位速記!$H$313,0))</f>
        <v>166</v>
      </c>
      <c r="Q150" s="79">
        <f>IF(ISERROR(VLOOKUP($G150,[1]②順位速記!$H$1:$Q$65536,[1]②順位速記!$H$313-1,0)),"-",VLOOKUP($G150,[1]②順位速記!$H$1:$Q$65536,[1]②順位速記!$H$313-1,0))</f>
        <v>166</v>
      </c>
      <c r="R150" s="80" t="str">
        <f>IF(ISERROR(VLOOKUP($G150,[1]②順位速記!$J$1:$Q$65536,[1]②順位速記!$J$313,0)),"-",VLOOKUP($G150,[1]②順位速記!$J$1:$Q$65536,[1]②順位速記!$J$313,0))</f>
        <v>DNF</v>
      </c>
      <c r="S150" s="81">
        <f>IF(ISERROR(VLOOKUP($G150,[1]②順位速記!$J$1:$Q$65536,[1]②順位速記!$J$313-1,0)),"-",VLOOKUP($G150,[1]②順位速記!$J$1:$Q$65536,[1]②順位速記!$J$313-1,0))</f>
        <v>193</v>
      </c>
      <c r="T150" s="80" t="str">
        <f>IF(ISERROR(VLOOKUP($G150,[1]②順位速記!$L$1:$Q$65536,[1]②順位速記!$L$313,0)),"-",VLOOKUP($G150,[1]②順位速記!$L$1:$Q$65536,[1]②順位速記!$L$313,0))</f>
        <v>BFD</v>
      </c>
      <c r="U150" s="81">
        <f>IF(ISERROR(VLOOKUP($G150,[1]②順位速記!$L$1:$Q$65536,[1]②順位速記!$L$313-1,0)),"-",VLOOKUP($G150,[1]②順位速記!$L$1:$Q$65536,[1]②順位速記!$L$313-1,0))</f>
        <v>193</v>
      </c>
      <c r="V150" s="78" t="str">
        <f>IF(ISERROR(VLOOKUP($G150,[1]②順位速記!$N$1:$Q$65536,[1]②順位速記!$N$313,0)),"-",VLOOKUP($G150,[1]②順位速記!$N$1:$Q$65536,[1]②順位速記!$N$313,0))</f>
        <v>-</v>
      </c>
      <c r="W150" s="82" t="str">
        <f>IF(ISERROR(VLOOKUP($G150,[1]②順位速記!$N$1:$Q$65536,[1]②順位速記!$N$313-1,0)),"-",VLOOKUP($G150,[1]②順位速記!$N$1:$Q$65536,[1]②順位速記!$N$313-1,0))</f>
        <v>-</v>
      </c>
      <c r="X150" s="83">
        <f t="shared" si="8"/>
        <v>1099</v>
      </c>
      <c r="Y150" s="84">
        <f t="shared" si="9"/>
        <v>193</v>
      </c>
      <c r="Z150" s="85">
        <f t="shared" si="10"/>
        <v>906</v>
      </c>
      <c r="AA150" s="66"/>
      <c r="AB150" s="66"/>
      <c r="AC150" s="66"/>
      <c r="AD150" s="86">
        <f t="shared" si="11"/>
        <v>0</v>
      </c>
      <c r="AE150" s="87"/>
      <c r="AF150" s="92"/>
      <c r="AH150" s="7"/>
      <c r="AI150" s="7"/>
      <c r="AJ150" s="7"/>
    </row>
    <row r="151" spans="1:36" ht="18.75" customHeight="1" thickBot="1">
      <c r="A151" s="47" t="s">
        <v>330</v>
      </c>
      <c r="B151" s="47"/>
      <c r="C151" s="70">
        <v>45</v>
      </c>
      <c r="D151" s="123" t="s">
        <v>77</v>
      </c>
      <c r="E151" s="71" t="str">
        <f>VLOOKUP($H151,[1]①レジスト!$E$1:$P$65536,3,0)</f>
        <v>女</v>
      </c>
      <c r="F151" s="72"/>
      <c r="G151" s="73" t="str">
        <f>VLOOKUP($H151,[1]①レジスト!$E$1:$K$65536,7,0)</f>
        <v>77-7</v>
      </c>
      <c r="H151" s="53" t="s">
        <v>331</v>
      </c>
      <c r="I151" s="91" t="str">
        <f>VLOOKUP($H151,[1]①レジスト!$E$1:$P$65536,6,0)</f>
        <v>滋賀県立大学</v>
      </c>
      <c r="J151" s="76">
        <f>IF(ISERROR(VLOOKUP($G151,[1]②順位速記!$B$1:$Q$65536,[1]②順位速記!$B$313,0)),"-",VLOOKUP($G151,[1]②順位速記!$B$1:$Q$65536,[1]②順位速記!$B$313,0))</f>
        <v>46</v>
      </c>
      <c r="K151" s="77">
        <f>IF(ISERROR(VLOOKUP($G151,[1]②順位速記!$B$1:$Q$65536,[1]②順位速記!$B$313-1,0)),"-",VLOOKUP($G151,[1]②順位速記!$B$1:$Q$65536,[1]②順位速記!$B$313-1,0))</f>
        <v>46</v>
      </c>
      <c r="L151" s="78">
        <f>IF(ISERROR(VLOOKUP($G151,[1]②順位速記!$D$1:$Q$65536,[1]②順位速記!$D$313,0)),"-",VLOOKUP($G151,[1]②順位速記!$D$1:$Q$65536,[1]②順位速記!$D$313,0))</f>
        <v>74</v>
      </c>
      <c r="M151" s="79">
        <f>IF(ISERROR(VLOOKUP($G151,[1]②順位速記!$D$1:$Q$65536,[1]②順位速記!$D$313-1,0)),"-",VLOOKUP($G151,[1]②順位速記!$D$1:$Q$65536,[1]②順位速記!$D$313-1,0))</f>
        <v>74</v>
      </c>
      <c r="N151" s="80">
        <f>IF(ISERROR(VLOOKUP($G151,[1]②順位速記!$F$1:$Q$65536,[1]②順位速記!$F$313,0)),"-",VLOOKUP($G151,[1]②順位速記!$F$1:$Q$65536,[1]②順位速記!$F$313,0))</f>
        <v>111</v>
      </c>
      <c r="O151" s="77">
        <f>IF(ISERROR(VLOOKUP($G151,[1]②順位速記!$F$1:$Q$65536,[1]②順位速記!$F$313-1,0)),"-",VLOOKUP($G151,[1]②順位速記!$F$1:$Q$65536,[1]②順位速記!$F$313-1,0))</f>
        <v>111</v>
      </c>
      <c r="P151" s="78">
        <f>IF(ISERROR(VLOOKUP($G151,[1]②順位速記!$H$1:$Q$65536,[1]②順位速記!$H$313,0)),"-",VLOOKUP($G151,[1]②順位速記!$H$1:$Q$65536,[1]②順位速記!$H$313,0))</f>
        <v>24</v>
      </c>
      <c r="Q151" s="79">
        <f>IF(ISERROR(VLOOKUP($G151,[1]②順位速記!$H$1:$Q$65536,[1]②順位速記!$H$313-1,0)),"-",VLOOKUP($G151,[1]②順位速記!$H$1:$Q$65536,[1]②順位速記!$H$313-1,0))</f>
        <v>24</v>
      </c>
      <c r="R151" s="80">
        <f>IF(ISERROR(VLOOKUP($G151,[1]②順位速記!$J$1:$Q$65536,[1]②順位速記!$J$313,0)),"-",VLOOKUP($G151,[1]②順位速記!$J$1:$Q$65536,[1]②順位速記!$J$313,0))</f>
        <v>46</v>
      </c>
      <c r="S151" s="81">
        <f>IF(ISERROR(VLOOKUP($G151,[1]②順位速記!$J$1:$Q$65536,[1]②順位速記!$J$313-1,0)),"-",VLOOKUP($G151,[1]②順位速記!$J$1:$Q$65536,[1]②順位速記!$J$313-1,0))</f>
        <v>46</v>
      </c>
      <c r="T151" s="80">
        <f>IF(ISERROR(VLOOKUP($G151,[1]②順位速記!$L$1:$Q$65536,[1]②順位速記!$L$313,0)),"-",VLOOKUP($G151,[1]②順位速記!$L$1:$Q$65536,[1]②順位速記!$L$313,0))</f>
        <v>67</v>
      </c>
      <c r="U151" s="81">
        <f>IF(ISERROR(VLOOKUP($G151,[1]②順位速記!$L$1:$Q$65536,[1]②順位速記!$L$313-1,0)),"-",VLOOKUP($G151,[1]②順位速記!$L$1:$Q$65536,[1]②順位速記!$L$313-1,0))</f>
        <v>67</v>
      </c>
      <c r="V151" s="78" t="str">
        <f>IF(ISERROR(VLOOKUP($G151,[1]②順位速記!$N$1:$Q$65536,[1]②順位速記!$N$313,0)),"-",VLOOKUP($G151,[1]②順位速記!$N$1:$Q$65536,[1]②順位速記!$N$313,0))</f>
        <v>-</v>
      </c>
      <c r="W151" s="82" t="str">
        <f>IF(ISERROR(VLOOKUP($G151,[1]②順位速記!$N$1:$Q$65536,[1]②順位速記!$N$313-1,0)),"-",VLOOKUP($G151,[1]②順位速記!$N$1:$Q$65536,[1]②順位速記!$N$313-1,0))</f>
        <v>-</v>
      </c>
      <c r="X151" s="83">
        <f t="shared" si="8"/>
        <v>368</v>
      </c>
      <c r="Y151" s="84">
        <f t="shared" si="9"/>
        <v>111</v>
      </c>
      <c r="Z151" s="85">
        <f t="shared" si="10"/>
        <v>257</v>
      </c>
      <c r="AA151" s="66" t="s">
        <v>79</v>
      </c>
      <c r="AB151" s="66" t="s">
        <v>79</v>
      </c>
      <c r="AC151" s="66"/>
      <c r="AD151" s="86" t="e">
        <f t="shared" si="11"/>
        <v>#VALUE!</v>
      </c>
      <c r="AE151" s="87"/>
      <c r="AF151" s="92"/>
      <c r="AH151" s="7"/>
      <c r="AI151" s="7"/>
      <c r="AJ151" s="7"/>
    </row>
    <row r="152" spans="1:36" ht="18.75" customHeight="1">
      <c r="A152" s="47" t="s">
        <v>332</v>
      </c>
      <c r="B152" s="47"/>
      <c r="C152" s="48">
        <v>62</v>
      </c>
      <c r="D152" s="106" t="s">
        <v>77</v>
      </c>
      <c r="E152" s="71" t="str">
        <f>VLOOKUP($H152,[1]①レジスト!$E$1:$P$65536,3,0)</f>
        <v>女</v>
      </c>
      <c r="F152" s="72"/>
      <c r="G152" s="73" t="str">
        <f>VLOOKUP($H152,[1]①レジスト!$E$1:$K$65536,7,0)</f>
        <v>43-1</v>
      </c>
      <c r="H152" s="53" t="s">
        <v>333</v>
      </c>
      <c r="I152" s="91" t="str">
        <f>VLOOKUP($H152,[1]①レジスト!$E$1:$P$65536,6,0)</f>
        <v>法政大学</v>
      </c>
      <c r="J152" s="76">
        <f>IF(ISERROR(VLOOKUP($G152,[1]②順位速記!$B$1:$Q$65536,[1]②順位速記!$B$313,0)),"-",VLOOKUP($G152,[1]②順位速記!$B$1:$Q$65536,[1]②順位速記!$B$313,0))</f>
        <v>72</v>
      </c>
      <c r="K152" s="77">
        <f>IF(ISERROR(VLOOKUP($G152,[1]②順位速記!$B$1:$Q$65536,[1]②順位速記!$B$313-1,0)),"-",VLOOKUP($G152,[1]②順位速記!$B$1:$Q$65536,[1]②順位速記!$B$313-1,0))</f>
        <v>72</v>
      </c>
      <c r="L152" s="78">
        <f>IF(ISERROR(VLOOKUP($G152,[1]②順位速記!$D$1:$Q$65536,[1]②順位速記!$D$313,0)),"-",VLOOKUP($G152,[1]②順位速記!$D$1:$Q$65536,[1]②順位速記!$D$313,0))</f>
        <v>48</v>
      </c>
      <c r="M152" s="79">
        <f>IF(ISERROR(VLOOKUP($G152,[1]②順位速記!$D$1:$Q$65536,[1]②順位速記!$D$313-1,0)),"-",VLOOKUP($G152,[1]②順位速記!$D$1:$Q$65536,[1]②順位速記!$D$313-1,0))</f>
        <v>48</v>
      </c>
      <c r="N152" s="80">
        <f>IF(ISERROR(VLOOKUP($G152,[1]②順位速記!$F$1:$Q$65536,[1]②順位速記!$F$313,0)),"-",VLOOKUP($G152,[1]②順位速記!$F$1:$Q$65536,[1]②順位速記!$F$313,0))</f>
        <v>20</v>
      </c>
      <c r="O152" s="77">
        <f>IF(ISERROR(VLOOKUP($G152,[1]②順位速記!$F$1:$Q$65536,[1]②順位速記!$F$313-1,0)),"-",VLOOKUP($G152,[1]②順位速記!$F$1:$Q$65536,[1]②順位速記!$F$313-1,0))</f>
        <v>20</v>
      </c>
      <c r="P152" s="78">
        <f>IF(ISERROR(VLOOKUP($G152,[1]②順位速記!$H$1:$Q$65536,[1]②順位速記!$H$313,0)),"-",VLOOKUP($G152,[1]②順位速記!$H$1:$Q$65536,[1]②順位速記!$H$313,0))</f>
        <v>102</v>
      </c>
      <c r="Q152" s="79">
        <f>IF(ISERROR(VLOOKUP($G152,[1]②順位速記!$H$1:$Q$65536,[1]②順位速記!$H$313-1,0)),"-",VLOOKUP($G152,[1]②順位速記!$H$1:$Q$65536,[1]②順位速記!$H$313-1,0))</f>
        <v>102</v>
      </c>
      <c r="R152" s="80" t="str">
        <f>IF(ISERROR(VLOOKUP($G152,[1]②順位速記!$J$1:$Q$65536,[1]②順位速記!$J$313,0)),"-",VLOOKUP($G152,[1]②順位速記!$J$1:$Q$65536,[1]②順位速記!$J$313,0))</f>
        <v>BFD</v>
      </c>
      <c r="S152" s="81">
        <f>IF(ISERROR(VLOOKUP($G152,[1]②順位速記!$J$1:$Q$65536,[1]②順位速記!$J$313-1,0)),"-",VLOOKUP($G152,[1]②順位速記!$J$1:$Q$65536,[1]②順位速記!$J$313-1,0))</f>
        <v>193</v>
      </c>
      <c r="T152" s="80">
        <f>IF(ISERROR(VLOOKUP($G152,[1]②順位速記!$L$1:$Q$65536,[1]②順位速記!$L$313,0)),"-",VLOOKUP($G152,[1]②順位速記!$L$1:$Q$65536,[1]②順位速記!$L$313,0))</f>
        <v>20</v>
      </c>
      <c r="U152" s="81">
        <f>IF(ISERROR(VLOOKUP($G152,[1]②順位速記!$L$1:$Q$65536,[1]②順位速記!$L$313-1,0)),"-",VLOOKUP($G152,[1]②順位速記!$L$1:$Q$65536,[1]②順位速記!$L$313-1,0))</f>
        <v>20</v>
      </c>
      <c r="V152" s="78" t="str">
        <f>IF(ISERROR(VLOOKUP($G152,[1]②順位速記!$N$1:$Q$65536,[1]②順位速記!$N$313,0)),"-",VLOOKUP($G152,[1]②順位速記!$N$1:$Q$65536,[1]②順位速記!$N$313,0))</f>
        <v>-</v>
      </c>
      <c r="W152" s="82" t="str">
        <f>IF(ISERROR(VLOOKUP($G152,[1]②順位速記!$N$1:$Q$65536,[1]②順位速記!$N$313-1,0)),"-",VLOOKUP($G152,[1]②順位速記!$N$1:$Q$65536,[1]②順位速記!$N$313-1,0))</f>
        <v>-</v>
      </c>
      <c r="X152" s="83">
        <f t="shared" si="8"/>
        <v>455</v>
      </c>
      <c r="Y152" s="84">
        <f t="shared" si="9"/>
        <v>193</v>
      </c>
      <c r="Z152" s="85">
        <f t="shared" si="10"/>
        <v>262</v>
      </c>
      <c r="AA152" s="65" t="s">
        <v>27</v>
      </c>
      <c r="AB152" s="66" t="s">
        <v>43</v>
      </c>
      <c r="AC152" s="66"/>
      <c r="AD152" s="86" t="e">
        <f t="shared" si="11"/>
        <v>#VALUE!</v>
      </c>
      <c r="AE152" s="87"/>
      <c r="AF152" s="88"/>
      <c r="AH152" s="7"/>
      <c r="AI152" s="7"/>
      <c r="AJ152" s="7"/>
    </row>
    <row r="153" spans="1:36" ht="18.75" customHeight="1">
      <c r="A153" s="47" t="s">
        <v>32</v>
      </c>
      <c r="B153" s="47"/>
      <c r="C153" s="70">
        <v>55</v>
      </c>
      <c r="D153" s="106" t="s">
        <v>77</v>
      </c>
      <c r="E153" s="71" t="str">
        <f>VLOOKUP($H153,[1]①レジスト!$E$1:$P$65536,3,0)</f>
        <v>女</v>
      </c>
      <c r="F153" s="72"/>
      <c r="G153" s="73" t="str">
        <f>VLOOKUP($H153,[1]①レジスト!$E$1:$K$65536,7,0)</f>
        <v>12-22</v>
      </c>
      <c r="H153" s="53" t="s">
        <v>334</v>
      </c>
      <c r="I153" s="91" t="str">
        <f>VLOOKUP($H153,[1]①レジスト!$E$1:$P$65536,6,0)</f>
        <v>京都大学</v>
      </c>
      <c r="J153" s="76">
        <f>IF(ISERROR(VLOOKUP($G153,[1]②順位速記!$B$1:$Q$65536,[1]②順位速記!$B$313,0)),"-",VLOOKUP($G153,[1]②順位速記!$B$1:$Q$65536,[1]②順位速記!$B$313,0))</f>
        <v>42</v>
      </c>
      <c r="K153" s="77">
        <f>IF(ISERROR(VLOOKUP($G153,[1]②順位速記!$B$1:$Q$65536,[1]②順位速記!$B$313-1,0)),"-",VLOOKUP($G153,[1]②順位速記!$B$1:$Q$65536,[1]②順位速記!$B$313-1,0))</f>
        <v>42</v>
      </c>
      <c r="L153" s="78" t="str">
        <f>IF(ISERROR(VLOOKUP($G153,[1]②順位速記!$D$1:$Q$65536,[1]②順位速記!$D$313,0)),"-",VLOOKUP($G153,[1]②順位速記!$D$1:$Q$65536,[1]②順位速記!$D$313,0))</f>
        <v>BFD</v>
      </c>
      <c r="M153" s="79">
        <f>IF(ISERROR(VLOOKUP($G153,[1]②順位速記!$D$1:$Q$65536,[1]②順位速記!$D$313-1,0)),"-",VLOOKUP($G153,[1]②順位速記!$D$1:$Q$65536,[1]②順位速記!$D$313-1,0))</f>
        <v>193</v>
      </c>
      <c r="N153" s="80">
        <f>IF(ISERROR(VLOOKUP($G153,[1]②順位速記!$F$1:$Q$65536,[1]②順位速記!$F$313,0)),"-",VLOOKUP($G153,[1]②順位速記!$F$1:$Q$65536,[1]②順位速記!$F$313,0))</f>
        <v>82</v>
      </c>
      <c r="O153" s="77">
        <f>IF(ISERROR(VLOOKUP($G153,[1]②順位速記!$F$1:$Q$65536,[1]②順位速記!$F$313-1,0)),"-",VLOOKUP($G153,[1]②順位速記!$F$1:$Q$65536,[1]②順位速記!$F$313-1,0))</f>
        <v>82</v>
      </c>
      <c r="P153" s="78">
        <f>IF(ISERROR(VLOOKUP($G153,[1]②順位速記!$H$1:$Q$65536,[1]②順位速記!$H$313,0)),"-",VLOOKUP($G153,[1]②順位速記!$H$1:$Q$65536,[1]②順位速記!$H$313,0))</f>
        <v>53</v>
      </c>
      <c r="Q153" s="79">
        <f>IF(ISERROR(VLOOKUP($G153,[1]②順位速記!$H$1:$Q$65536,[1]②順位速記!$H$313-1,0)),"-",VLOOKUP($G153,[1]②順位速記!$H$1:$Q$65536,[1]②順位速記!$H$313-1,0))</f>
        <v>53</v>
      </c>
      <c r="R153" s="80">
        <f>IF(ISERROR(VLOOKUP($G153,[1]②順位速記!$J$1:$Q$65536,[1]②順位速記!$J$313,0)),"-",VLOOKUP($G153,[1]②順位速記!$J$1:$Q$65536,[1]②順位速記!$J$313,0))</f>
        <v>30</v>
      </c>
      <c r="S153" s="81">
        <f>IF(ISERROR(VLOOKUP($G153,[1]②順位速記!$J$1:$Q$65536,[1]②順位速記!$J$313-1,0)),"-",VLOOKUP($G153,[1]②順位速記!$J$1:$Q$65536,[1]②順位速記!$J$313-1,0))</f>
        <v>30</v>
      </c>
      <c r="T153" s="80">
        <f>IF(ISERROR(VLOOKUP($G153,[1]②順位速記!$L$1:$Q$65536,[1]②順位速記!$L$313,0)),"-",VLOOKUP($G153,[1]②順位速記!$L$1:$Q$65536,[1]②順位速記!$L$313,0))</f>
        <v>81</v>
      </c>
      <c r="U153" s="81">
        <f>IF(ISERROR(VLOOKUP($G153,[1]②順位速記!$L$1:$Q$65536,[1]②順位速記!$L$313-1,0)),"-",VLOOKUP($G153,[1]②順位速記!$L$1:$Q$65536,[1]②順位速記!$L$313-1,0))</f>
        <v>81</v>
      </c>
      <c r="V153" s="78" t="str">
        <f>IF(ISERROR(VLOOKUP($G153,[1]②順位速記!$N$1:$Q$65536,[1]②順位速記!$N$313,0)),"-",VLOOKUP($G153,[1]②順位速記!$N$1:$Q$65536,[1]②順位速記!$N$313,0))</f>
        <v>-</v>
      </c>
      <c r="W153" s="82" t="str">
        <f>IF(ISERROR(VLOOKUP($G153,[1]②順位速記!$N$1:$Q$65536,[1]②順位速記!$N$313-1,0)),"-",VLOOKUP($G153,[1]②順位速記!$N$1:$Q$65536,[1]②順位速記!$N$313-1,0))</f>
        <v>-</v>
      </c>
      <c r="X153" s="83">
        <f t="shared" si="8"/>
        <v>481</v>
      </c>
      <c r="Y153" s="84">
        <f t="shared" si="9"/>
        <v>193</v>
      </c>
      <c r="Z153" s="85">
        <f t="shared" si="10"/>
        <v>288</v>
      </c>
      <c r="AA153" s="65" t="s">
        <v>335</v>
      </c>
      <c r="AB153" s="66" t="s">
        <v>92</v>
      </c>
      <c r="AC153" s="66"/>
      <c r="AD153" s="86" t="e">
        <f t="shared" si="11"/>
        <v>#VALUE!</v>
      </c>
      <c r="AE153" s="87"/>
      <c r="AF153" s="107"/>
      <c r="AH153" s="7"/>
      <c r="AI153" s="7"/>
      <c r="AJ153" s="7"/>
    </row>
    <row r="154" spans="1:36" ht="18.75" customHeight="1" thickBot="1">
      <c r="A154" s="47" t="s">
        <v>35</v>
      </c>
      <c r="B154" s="47"/>
      <c r="C154" s="70">
        <v>66</v>
      </c>
      <c r="D154" s="106" t="s">
        <v>77</v>
      </c>
      <c r="E154" s="71" t="str">
        <f>VLOOKUP($H154,[1]①レジスト!$E$1:$P$65536,3,0)</f>
        <v>女</v>
      </c>
      <c r="F154" s="124"/>
      <c r="G154" s="73" t="str">
        <f>VLOOKUP($H154,[1]①レジスト!$E$1:$K$65536,7,0)</f>
        <v>19-27</v>
      </c>
      <c r="H154" s="53" t="s">
        <v>336</v>
      </c>
      <c r="I154" s="75" t="str">
        <f>VLOOKUP($H154,[1]①レジスト!$E$1:$P$65536,6,0)</f>
        <v>滋賀大学</v>
      </c>
      <c r="J154" s="125">
        <f>IF(ISERROR(VLOOKUP($G154,[1]②順位速記!$B$1:$Q$65536,[1]②順位速記!$B$313,0)),"-",VLOOKUP($G154,[1]②順位速記!$B$1:$Q$65536,[1]②順位速記!$B$313,0))</f>
        <v>69</v>
      </c>
      <c r="K154" s="126">
        <f>IF(ISERROR(VLOOKUP($G154,[1]②順位速記!$B$1:$Q$65536,[1]②順位速記!$B$313-1,0)),"-",VLOOKUP($G154,[1]②順位速記!$B$1:$Q$65536,[1]②順位速記!$B$313-1,0))</f>
        <v>69</v>
      </c>
      <c r="L154" s="126">
        <f>IF(ISERROR(VLOOKUP($G154,[1]②順位速記!$D$1:$Q$65536,[1]②順位速記!$D$313,0)),"-",VLOOKUP($G154,[1]②順位速記!$D$1:$Q$65536,[1]②順位速記!$D$313,0))</f>
        <v>81</v>
      </c>
      <c r="M154" s="126">
        <f>IF(ISERROR(VLOOKUP($G154,[1]②順位速記!$D$1:$Q$65536,[1]②順位速記!$D$313-1,0)),"-",VLOOKUP($G154,[1]②順位速記!$D$1:$Q$65536,[1]②順位速記!$D$313-1,0))</f>
        <v>81</v>
      </c>
      <c r="N154" s="126">
        <f>IF(ISERROR(VLOOKUP($G154,[1]②順位速記!$F$1:$Q$65536,[1]②順位速記!$F$313,0)),"-",VLOOKUP($G154,[1]②順位速記!$F$1:$Q$65536,[1]②順位速記!$F$313,0))</f>
        <v>99</v>
      </c>
      <c r="O154" s="126">
        <f>IF(ISERROR(VLOOKUP($G154,[1]②順位速記!$F$1:$Q$65536,[1]②順位速記!$F$313-1,0)),"-",VLOOKUP($G154,[1]②順位速記!$F$1:$Q$65536,[1]②順位速記!$F$313-1,0))</f>
        <v>99</v>
      </c>
      <c r="P154" s="126">
        <f>IF(ISERROR(VLOOKUP($G154,[1]②順位速記!$H$1:$Q$65536,[1]②順位速記!$H$313,0)),"-",VLOOKUP($G154,[1]②順位速記!$H$1:$Q$65536,[1]②順位速記!$H$313,0))</f>
        <v>64</v>
      </c>
      <c r="Q154" s="126">
        <f>IF(ISERROR(VLOOKUP($G154,[1]②順位速記!$H$1:$Q$65536,[1]②順位速記!$H$313-1,0)),"-",VLOOKUP($G154,[1]②順位速記!$H$1:$Q$65536,[1]②順位速記!$H$313-1,0))</f>
        <v>64</v>
      </c>
      <c r="R154" s="126">
        <f>IF(ISERROR(VLOOKUP($G154,[1]②順位速記!$J$1:$Q$65536,[1]②順位速記!$J$313,0)),"-",VLOOKUP($G154,[1]②順位速記!$J$1:$Q$65536,[1]②順位速記!$J$313,0))</f>
        <v>44</v>
      </c>
      <c r="S154" s="126">
        <f>IF(ISERROR(VLOOKUP($G154,[1]②順位速記!$J$1:$Q$65536,[1]②順位速記!$J$313-1,0)),"-",VLOOKUP($G154,[1]②順位速記!$J$1:$Q$65536,[1]②順位速記!$J$313-1,0))</f>
        <v>44</v>
      </c>
      <c r="T154" s="126">
        <f>IF(ISERROR(VLOOKUP($G154,[1]②順位速記!$L$1:$Q$65536,[1]②順位速記!$L$313,0)),"-",VLOOKUP($G154,[1]②順位速記!$L$1:$Q$65536,[1]②順位速記!$L$313,0))</f>
        <v>54</v>
      </c>
      <c r="U154" s="126">
        <f>IF(ISERROR(VLOOKUP($G154,[1]②順位速記!$L$1:$Q$65536,[1]②順位速記!$L$313-1,0)),"-",VLOOKUP($G154,[1]②順位速記!$L$1:$Q$65536,[1]②順位速記!$L$313-1,0))</f>
        <v>54</v>
      </c>
      <c r="V154" s="126" t="str">
        <f>IF(ISERROR(VLOOKUP($G154,[1]②順位速記!$N$1:$Q$65536,[1]②順位速記!$N$313,0)),"-",VLOOKUP($G154,[1]②順位速記!$N$1:$Q$65536,[1]②順位速記!$N$313,0))</f>
        <v>-</v>
      </c>
      <c r="W154" s="127" t="str">
        <f>IF(ISERROR(VLOOKUP($G154,[1]②順位速記!$N$1:$Q$65536,[1]②順位速記!$N$313-1,0)),"-",VLOOKUP($G154,[1]②順位速記!$N$1:$Q$65536,[1]②順位速記!$N$313-1,0))</f>
        <v>-</v>
      </c>
      <c r="X154" s="128">
        <f t="shared" si="8"/>
        <v>411</v>
      </c>
      <c r="Y154" s="97">
        <f t="shared" si="9"/>
        <v>99</v>
      </c>
      <c r="Z154" s="129">
        <f t="shared" si="10"/>
        <v>312</v>
      </c>
      <c r="AA154" s="65" t="s">
        <v>152</v>
      </c>
      <c r="AB154" s="66" t="s">
        <v>152</v>
      </c>
      <c r="AC154" s="66"/>
      <c r="AD154" s="86" t="e">
        <f t="shared" si="11"/>
        <v>#VALUE!</v>
      </c>
      <c r="AE154" s="130"/>
      <c r="AF154" s="88"/>
      <c r="AH154" s="7"/>
      <c r="AI154" s="7"/>
      <c r="AJ154" s="7"/>
    </row>
    <row r="155" spans="1:36" ht="18.75" customHeight="1">
      <c r="A155" s="47" t="s">
        <v>37</v>
      </c>
      <c r="B155" s="47"/>
      <c r="C155" s="48">
        <v>79</v>
      </c>
      <c r="D155" s="106" t="s">
        <v>77</v>
      </c>
      <c r="E155" s="71" t="str">
        <f>VLOOKUP($H155,[1]①レジスト!$E$1:$P$65536,3,0)</f>
        <v>女</v>
      </c>
      <c r="F155" s="72"/>
      <c r="G155" s="73" t="str">
        <f>VLOOKUP($H155,[1]①レジスト!$E$1:$K$65536,7,0)</f>
        <v>53-13</v>
      </c>
      <c r="H155" s="131" t="s">
        <v>337</v>
      </c>
      <c r="I155" s="75" t="str">
        <f>VLOOKUP($H155,[1]①レジスト!$E$1:$P$65536,6,0)</f>
        <v>早稲田大学</v>
      </c>
      <c r="J155" s="76">
        <f>IF(ISERROR(VLOOKUP($G155,[1]②順位速記!$B$1:$Q$65536,[1]②順位速記!$B$313,0)),"-",VLOOKUP($G155,[1]②順位速記!$B$1:$Q$65536,[1]②順位速記!$B$313,0))</f>
        <v>105</v>
      </c>
      <c r="K155" s="77">
        <f>IF(ISERROR(VLOOKUP($G155,[1]②順位速記!$B$1:$Q$65536,[1]②順位速記!$B$313-1,0)),"-",VLOOKUP($G155,[1]②順位速記!$B$1:$Q$65536,[1]②順位速記!$B$313-1,0))</f>
        <v>105</v>
      </c>
      <c r="L155" s="78">
        <f>IF(ISERROR(VLOOKUP($G155,[1]②順位速記!$D$1:$Q$65536,[1]②順位速記!$D$313,0)),"-",VLOOKUP($G155,[1]②順位速記!$D$1:$Q$65536,[1]②順位速記!$D$313,0))</f>
        <v>94</v>
      </c>
      <c r="M155" s="79">
        <f>IF(ISERROR(VLOOKUP($G155,[1]②順位速記!$D$1:$Q$65536,[1]②順位速記!$D$313-1,0)),"-",VLOOKUP($G155,[1]②順位速記!$D$1:$Q$65536,[1]②順位速記!$D$313-1,0))</f>
        <v>94</v>
      </c>
      <c r="N155" s="80">
        <f>IF(ISERROR(VLOOKUP($G155,[1]②順位速記!$F$1:$Q$65536,[1]②順位速記!$F$313,0)),"-",VLOOKUP($G155,[1]②順位速記!$F$1:$Q$65536,[1]②順位速記!$F$313,0))</f>
        <v>29</v>
      </c>
      <c r="O155" s="77">
        <f>IF(ISERROR(VLOOKUP($G155,[1]②順位速記!$F$1:$Q$65536,[1]②順位速記!$F$313-1,0)),"-",VLOOKUP($G155,[1]②順位速記!$F$1:$Q$65536,[1]②順位速記!$F$313-1,0))</f>
        <v>29</v>
      </c>
      <c r="P155" s="78">
        <f>IF(ISERROR(VLOOKUP($G155,[1]②順位速記!$H$1:$Q$65536,[1]②順位速記!$H$313,0)),"-",VLOOKUP($G155,[1]②順位速記!$H$1:$Q$65536,[1]②順位速記!$H$313,0))</f>
        <v>70</v>
      </c>
      <c r="Q155" s="79">
        <f>IF(ISERROR(VLOOKUP($G155,[1]②順位速記!$H$1:$Q$65536,[1]②順位速記!$H$313-1,0)),"-",VLOOKUP($G155,[1]②順位速記!$H$1:$Q$65536,[1]②順位速記!$H$313-1,0))</f>
        <v>70</v>
      </c>
      <c r="R155" s="80" t="str">
        <f>IF(ISERROR(VLOOKUP($G155,[1]②順位速記!$J$1:$Q$65536,[1]②順位速記!$J$313,0)),"-",VLOOKUP($G155,[1]②順位速記!$J$1:$Q$65536,[1]②順位速記!$J$313,0))</f>
        <v>DNF</v>
      </c>
      <c r="S155" s="81">
        <f>IF(ISERROR(VLOOKUP($G155,[1]②順位速記!$J$1:$Q$65536,[1]②順位速記!$J$313-1,0)),"-",VLOOKUP($G155,[1]②順位速記!$J$1:$Q$65536,[1]②順位速記!$J$313-1,0))</f>
        <v>193</v>
      </c>
      <c r="T155" s="80">
        <f>IF(ISERROR(VLOOKUP($G155,[1]②順位速記!$L$1:$Q$65536,[1]②順位速記!$L$313,0)),"-",VLOOKUP($G155,[1]②順位速記!$L$1:$Q$65536,[1]②順位速記!$L$313,0))</f>
        <v>23</v>
      </c>
      <c r="U155" s="81">
        <f>IF(ISERROR(VLOOKUP($G155,[1]②順位速記!$L$1:$Q$65536,[1]②順位速記!$L$313-1,0)),"-",VLOOKUP($G155,[1]②順位速記!$L$1:$Q$65536,[1]②順位速記!$L$313-1,0))</f>
        <v>23</v>
      </c>
      <c r="V155" s="78" t="str">
        <f>IF(ISERROR(VLOOKUP($G155,[1]②順位速記!$N$1:$Q$65536,[1]②順位速記!$N$313,0)),"-",VLOOKUP($G155,[1]②順位速記!$N$1:$Q$65536,[1]②順位速記!$N$313,0))</f>
        <v>-</v>
      </c>
      <c r="W155" s="82" t="str">
        <f>IF(ISERROR(VLOOKUP($G155,[1]②順位速記!$N$1:$Q$65536,[1]②順位速記!$N$313-1,0)),"-",VLOOKUP($G155,[1]②順位速記!$N$1:$Q$65536,[1]②順位速記!$N$313-1,0))</f>
        <v>-</v>
      </c>
      <c r="X155" s="83">
        <f t="shared" si="8"/>
        <v>514</v>
      </c>
      <c r="Y155" s="84">
        <f t="shared" si="9"/>
        <v>193</v>
      </c>
      <c r="Z155" s="85">
        <f t="shared" si="10"/>
        <v>321</v>
      </c>
      <c r="AA155" s="65" t="s">
        <v>27</v>
      </c>
      <c r="AB155" s="66" t="s">
        <v>43</v>
      </c>
      <c r="AC155" s="66"/>
      <c r="AD155" s="86" t="e">
        <f t="shared" si="11"/>
        <v>#VALUE!</v>
      </c>
      <c r="AE155" s="87"/>
      <c r="AF155" s="107"/>
      <c r="AH155" s="7"/>
      <c r="AI155" s="7"/>
      <c r="AJ155" s="7"/>
    </row>
    <row r="156" spans="1:36" ht="18.75" customHeight="1">
      <c r="A156" s="47" t="s">
        <v>39</v>
      </c>
      <c r="B156" s="47"/>
      <c r="C156" s="70">
        <v>60</v>
      </c>
      <c r="D156" s="106" t="s">
        <v>77</v>
      </c>
      <c r="E156" s="71" t="str">
        <f>VLOOKUP($H156,[1]①レジスト!$E$1:$P$65536,3,0)</f>
        <v>女</v>
      </c>
      <c r="F156" s="124"/>
      <c r="G156" s="73" t="str">
        <f>VLOOKUP($H156,[1]①レジスト!$E$1:$K$65536,7,0)</f>
        <v>35-33</v>
      </c>
      <c r="H156" s="74" t="s">
        <v>338</v>
      </c>
      <c r="I156" s="75" t="str">
        <f>VLOOKUP($H156,[1]①レジスト!$E$1:$P$65536,6,0)</f>
        <v>同志社大学</v>
      </c>
      <c r="J156" s="125">
        <f>IF(ISERROR(VLOOKUP($G156,[1]②順位速記!$B$1:$Q$65536,[1]②順位速記!$B$313,0)),"-",VLOOKUP($G156,[1]②順位速記!$B$1:$Q$65536,[1]②順位速記!$B$313,0))</f>
        <v>98</v>
      </c>
      <c r="K156" s="126">
        <f>IF(ISERROR(VLOOKUP($G156,[1]②順位速記!$B$1:$Q$65536,[1]②順位速記!$B$313-1,0)),"-",VLOOKUP($G156,[1]②順位速記!$B$1:$Q$65536,[1]②順位速記!$B$313-1,0))</f>
        <v>98</v>
      </c>
      <c r="L156" s="126">
        <f>IF(ISERROR(VLOOKUP($G156,[1]②順位速記!$D$1:$Q$65536,[1]②順位速記!$D$313,0)),"-",VLOOKUP($G156,[1]②順位速記!$D$1:$Q$65536,[1]②順位速記!$D$313,0))</f>
        <v>38</v>
      </c>
      <c r="M156" s="126">
        <f>IF(ISERROR(VLOOKUP($G156,[1]②順位速記!$D$1:$Q$65536,[1]②順位速記!$D$313-1,0)),"-",VLOOKUP($G156,[1]②順位速記!$D$1:$Q$65536,[1]②順位速記!$D$313-1,0))</f>
        <v>38</v>
      </c>
      <c r="N156" s="126">
        <f>IF(ISERROR(VLOOKUP($G156,[1]②順位速記!$F$1:$Q$65536,[1]②順位速記!$F$313,0)),"-",VLOOKUP($G156,[1]②順位速記!$F$1:$Q$65536,[1]②順位速記!$F$313,0))</f>
        <v>59</v>
      </c>
      <c r="O156" s="126">
        <f>IF(ISERROR(VLOOKUP($G156,[1]②順位速記!$F$1:$Q$65536,[1]②順位速記!$F$313-1,0)),"-",VLOOKUP($G156,[1]②順位速記!$F$1:$Q$65536,[1]②順位速記!$F$313-1,0))</f>
        <v>59</v>
      </c>
      <c r="P156" s="126">
        <f>IF(ISERROR(VLOOKUP($G156,[1]②順位速記!$H$1:$Q$65536,[1]②順位速記!$H$313,0)),"-",VLOOKUP($G156,[1]②順位速記!$H$1:$Q$65536,[1]②順位速記!$H$313,0))</f>
        <v>62</v>
      </c>
      <c r="Q156" s="126">
        <f>IF(ISERROR(VLOOKUP($G156,[1]②順位速記!$H$1:$Q$65536,[1]②順位速記!$H$313-1,0)),"-",VLOOKUP($G156,[1]②順位速記!$H$1:$Q$65536,[1]②順位速記!$H$313-1,0))</f>
        <v>62</v>
      </c>
      <c r="R156" s="126">
        <f>IF(ISERROR(VLOOKUP($G156,[1]②順位速記!$J$1:$Q$65536,[1]②順位速記!$J$313,0)),"-",VLOOKUP($G156,[1]②順位速記!$J$1:$Q$65536,[1]②順位速記!$J$313,0))</f>
        <v>77</v>
      </c>
      <c r="S156" s="126">
        <f>IF(ISERROR(VLOOKUP($G156,[1]②順位速記!$J$1:$Q$65536,[1]②順位速記!$J$313-1,0)),"-",VLOOKUP($G156,[1]②順位速記!$J$1:$Q$65536,[1]②順位速記!$J$313-1,0))</f>
        <v>77</v>
      </c>
      <c r="T156" s="126">
        <f>IF(ISERROR(VLOOKUP($G156,[1]②順位速記!$L$1:$Q$65536,[1]②順位速記!$L$313,0)),"-",VLOOKUP($G156,[1]②順位速記!$L$1:$Q$65536,[1]②順位速記!$L$313,0))</f>
        <v>122</v>
      </c>
      <c r="U156" s="126">
        <f>IF(ISERROR(VLOOKUP($G156,[1]②順位速記!$L$1:$Q$65536,[1]②順位速記!$L$313-1,0)),"-",VLOOKUP($G156,[1]②順位速記!$L$1:$Q$65536,[1]②順位速記!$L$313-1,0))</f>
        <v>122</v>
      </c>
      <c r="V156" s="126" t="str">
        <f>IF(ISERROR(VLOOKUP($G156,[1]②順位速記!$N$1:$Q$65536,[1]②順位速記!$N$313,0)),"-",VLOOKUP($G156,[1]②順位速記!$N$1:$Q$65536,[1]②順位速記!$N$313,0))</f>
        <v>-</v>
      </c>
      <c r="W156" s="127" t="str">
        <f>IF(ISERROR(VLOOKUP($G156,[1]②順位速記!$N$1:$Q$65536,[1]②順位速記!$N$313-1,0)),"-",VLOOKUP($G156,[1]②順位速記!$N$1:$Q$65536,[1]②順位速記!$N$313-1,0))</f>
        <v>-</v>
      </c>
      <c r="X156" s="128">
        <f t="shared" si="8"/>
        <v>456</v>
      </c>
      <c r="Y156" s="97">
        <f t="shared" si="9"/>
        <v>122</v>
      </c>
      <c r="Z156" s="129">
        <f t="shared" si="10"/>
        <v>334</v>
      </c>
      <c r="AA156" s="65" t="s">
        <v>339</v>
      </c>
      <c r="AB156" s="66" t="s">
        <v>339</v>
      </c>
      <c r="AC156" s="66"/>
      <c r="AD156" s="86" t="e">
        <f t="shared" si="11"/>
        <v>#VALUE!</v>
      </c>
      <c r="AE156" s="130"/>
      <c r="AF156" s="88"/>
      <c r="AH156" s="7"/>
      <c r="AI156" s="7"/>
      <c r="AJ156" s="7"/>
    </row>
    <row r="157" spans="1:36" ht="18.75" customHeight="1" thickBot="1">
      <c r="A157" s="47" t="s">
        <v>41</v>
      </c>
      <c r="B157" s="47"/>
      <c r="C157" s="70">
        <v>69</v>
      </c>
      <c r="D157" s="132" t="s">
        <v>340</v>
      </c>
      <c r="E157" s="71" t="str">
        <f>VLOOKUP($H157,[1]①レジスト!$E$1:$P$65536,3,0)</f>
        <v>女</v>
      </c>
      <c r="F157" s="72"/>
      <c r="G157" s="73" t="str">
        <f>VLOOKUP($H157,[1]①レジスト!$E$1:$K$65536,7,0)</f>
        <v>JPN1118</v>
      </c>
      <c r="H157" s="133" t="s">
        <v>341</v>
      </c>
      <c r="I157" s="91" t="str">
        <f>VLOOKUP($H157,[1]①レジスト!$E$1:$P$65536,6,0)</f>
        <v>かんとりーはーばー</v>
      </c>
      <c r="J157" s="76">
        <f>IF(ISERROR(VLOOKUP($G157,[1]②順位速記!$B$1:$Q$65536,[1]②順位速記!$B$313,0)),"-",VLOOKUP($G157,[1]②順位速記!$B$1:$Q$65536,[1]②順位速記!$B$313,0))</f>
        <v>83</v>
      </c>
      <c r="K157" s="77">
        <f>IF(ISERROR(VLOOKUP($G157,[1]②順位速記!$B$1:$Q$65536,[1]②順位速記!$B$313-1,0)),"-",VLOOKUP($G157,[1]②順位速記!$B$1:$Q$65536,[1]②順位速記!$B$313-1,0))</f>
        <v>83</v>
      </c>
      <c r="L157" s="78">
        <f>IF(ISERROR(VLOOKUP($G157,[1]②順位速記!$D$1:$Q$65536,[1]②順位速記!$D$313,0)),"-",VLOOKUP($G157,[1]②順位速記!$D$1:$Q$65536,[1]②順位速記!$D$313,0))</f>
        <v>72</v>
      </c>
      <c r="M157" s="79">
        <f>IF(ISERROR(VLOOKUP($G157,[1]②順位速記!$D$1:$Q$65536,[1]②順位速記!$D$313-1,0)),"-",VLOOKUP($G157,[1]②順位速記!$D$1:$Q$65536,[1]②順位速記!$D$313-1,0))</f>
        <v>72</v>
      </c>
      <c r="N157" s="80">
        <f>IF(ISERROR(VLOOKUP($G157,[1]②順位速記!$F$1:$Q$65536,[1]②順位速記!$F$313,0)),"-",VLOOKUP($G157,[1]②順位速記!$F$1:$Q$65536,[1]②順位速記!$F$313,0))</f>
        <v>27</v>
      </c>
      <c r="O157" s="77">
        <f>IF(ISERROR(VLOOKUP($G157,[1]②順位速記!$F$1:$Q$65536,[1]②順位速記!$F$313-1,0)),"-",VLOOKUP($G157,[1]②順位速記!$F$1:$Q$65536,[1]②順位速記!$F$313-1,0))</f>
        <v>27</v>
      </c>
      <c r="P157" s="78">
        <f>IF(ISERROR(VLOOKUP($G157,[1]②順位速記!$H$1:$Q$65536,[1]②順位速記!$H$313,0)),"-",VLOOKUP($G157,[1]②順位速記!$H$1:$Q$65536,[1]②順位速記!$H$313,0))</f>
        <v>81</v>
      </c>
      <c r="Q157" s="79">
        <f>IF(ISERROR(VLOOKUP($G157,[1]②順位速記!$H$1:$Q$65536,[1]②順位速記!$H$313-1,0)),"-",VLOOKUP($G157,[1]②順位速記!$H$1:$Q$65536,[1]②順位速記!$H$313-1,0))</f>
        <v>81</v>
      </c>
      <c r="R157" s="80">
        <f>IF(ISERROR(VLOOKUP($G157,[1]②順位速記!$J$1:$Q$65536,[1]②順位速記!$J$313,0)),"-",VLOOKUP($G157,[1]②順位速記!$J$1:$Q$65536,[1]②順位速記!$J$313,0))</f>
        <v>123</v>
      </c>
      <c r="S157" s="81">
        <f>IF(ISERROR(VLOOKUP($G157,[1]②順位速記!$J$1:$Q$65536,[1]②順位速記!$J$313-1,0)),"-",VLOOKUP($G157,[1]②順位速記!$J$1:$Q$65536,[1]②順位速記!$J$313-1,0))</f>
        <v>123</v>
      </c>
      <c r="T157" s="80">
        <f>IF(ISERROR(VLOOKUP($G157,[1]②順位速記!$L$1:$Q$65536,[1]②順位速記!$L$313,0)),"-",VLOOKUP($G157,[1]②順位速記!$L$1:$Q$65536,[1]②順位速記!$L$313,0))</f>
        <v>92</v>
      </c>
      <c r="U157" s="81">
        <f>IF(ISERROR(VLOOKUP($G157,[1]②順位速記!$L$1:$Q$65536,[1]②順位速記!$L$313-1,0)),"-",VLOOKUP($G157,[1]②順位速記!$L$1:$Q$65536,[1]②順位速記!$L$313-1,0))</f>
        <v>92</v>
      </c>
      <c r="V157" s="78" t="str">
        <f>IF(ISERROR(VLOOKUP($G157,[1]②順位速記!$N$1:$Q$65536,[1]②順位速記!$N$313,0)),"-",VLOOKUP($G157,[1]②順位速記!$N$1:$Q$65536,[1]②順位速記!$N$313,0))</f>
        <v>-</v>
      </c>
      <c r="W157" s="82" t="str">
        <f>IF(ISERROR(VLOOKUP($G157,[1]②順位速記!$N$1:$Q$65536,[1]②順位速記!$N$313-1,0)),"-",VLOOKUP($G157,[1]②順位速記!$N$1:$Q$65536,[1]②順位速記!$N$313-1,0))</f>
        <v>-</v>
      </c>
      <c r="X157" s="83">
        <f t="shared" si="8"/>
        <v>478</v>
      </c>
      <c r="Y157" s="84">
        <f t="shared" si="9"/>
        <v>123</v>
      </c>
      <c r="Z157" s="85">
        <f t="shared" si="10"/>
        <v>355</v>
      </c>
      <c r="AA157" s="65" t="s">
        <v>27</v>
      </c>
      <c r="AB157" s="66"/>
      <c r="AC157" s="66"/>
      <c r="AD157" s="86" t="e">
        <f t="shared" si="11"/>
        <v>#VALUE!</v>
      </c>
      <c r="AE157" s="87"/>
      <c r="AF157" s="107"/>
      <c r="AH157" s="7"/>
      <c r="AI157" s="7"/>
      <c r="AJ157" s="7"/>
    </row>
    <row r="158" spans="1:36" ht="18.75" customHeight="1">
      <c r="A158" s="47" t="s">
        <v>45</v>
      </c>
      <c r="B158" s="47"/>
      <c r="C158" s="48">
        <v>92</v>
      </c>
      <c r="D158" s="106" t="s">
        <v>77</v>
      </c>
      <c r="E158" s="71" t="str">
        <f>VLOOKUP($H158,[1]①レジスト!$E$1:$P$65536,3,0)</f>
        <v>女</v>
      </c>
      <c r="F158" s="124"/>
      <c r="G158" s="73" t="str">
        <f>VLOOKUP($H158,[1]①レジスト!$E$1:$K$65536,7,0)</f>
        <v>20-17</v>
      </c>
      <c r="H158" s="74" t="s">
        <v>342</v>
      </c>
      <c r="I158" s="75" t="str">
        <f>VLOOKUP($H158,[1]①レジスト!$E$1:$P$65536,6,0)</f>
        <v>上智大学</v>
      </c>
      <c r="J158" s="125">
        <f>IF(ISERROR(VLOOKUP($G158,[1]②順位速記!$B$1:$Q$65536,[1]②順位速記!$B$313,0)),"-",VLOOKUP($G158,[1]②順位速記!$B$1:$Q$65536,[1]②順位速記!$B$313,0))</f>
        <v>88</v>
      </c>
      <c r="K158" s="126">
        <f>IF(ISERROR(VLOOKUP($G158,[1]②順位速記!$B$1:$Q$65536,[1]②順位速記!$B$313-1,0)),"-",VLOOKUP($G158,[1]②順位速記!$B$1:$Q$65536,[1]②順位速記!$B$313-1,0))</f>
        <v>88</v>
      </c>
      <c r="L158" s="126">
        <f>IF(ISERROR(VLOOKUP($G158,[1]②順位速記!$D$1:$Q$65536,[1]②順位速記!$D$313,0)),"-",VLOOKUP($G158,[1]②順位速記!$D$1:$Q$65536,[1]②順位速記!$D$313,0))</f>
        <v>139</v>
      </c>
      <c r="M158" s="126">
        <f>IF(ISERROR(VLOOKUP($G158,[1]②順位速記!$D$1:$Q$65536,[1]②順位速記!$D$313-1,0)),"-",VLOOKUP($G158,[1]②順位速記!$D$1:$Q$65536,[1]②順位速記!$D$313-1,0))</f>
        <v>139</v>
      </c>
      <c r="N158" s="126">
        <f>IF(ISERROR(VLOOKUP($G158,[1]②順位速記!$F$1:$Q$65536,[1]②順位速記!$F$313,0)),"-",VLOOKUP($G158,[1]②順位速記!$F$1:$Q$65536,[1]②順位速記!$F$313,0))</f>
        <v>36</v>
      </c>
      <c r="O158" s="126">
        <f>IF(ISERROR(VLOOKUP($G158,[1]②順位速記!$F$1:$Q$65536,[1]②順位速記!$F$313-1,0)),"-",VLOOKUP($G158,[1]②順位速記!$F$1:$Q$65536,[1]②順位速記!$F$313-1,0))</f>
        <v>36</v>
      </c>
      <c r="P158" s="126">
        <f>IF(ISERROR(VLOOKUP($G158,[1]②順位速記!$H$1:$Q$65536,[1]②順位速記!$H$313,0)),"-",VLOOKUP($G158,[1]②順位速記!$H$1:$Q$65536,[1]②順位速記!$H$313,0))</f>
        <v>120</v>
      </c>
      <c r="Q158" s="126">
        <f>IF(ISERROR(VLOOKUP($G158,[1]②順位速記!$H$1:$Q$65536,[1]②順位速記!$H$313-1,0)),"-",VLOOKUP($G158,[1]②順位速記!$H$1:$Q$65536,[1]②順位速記!$H$313-1,0))</f>
        <v>120</v>
      </c>
      <c r="R158" s="126">
        <f>IF(ISERROR(VLOOKUP($G158,[1]②順位速記!$J$1:$Q$65536,[1]②順位速記!$J$313,0)),"-",VLOOKUP($G158,[1]②順位速記!$J$1:$Q$65536,[1]②順位速記!$J$313,0))</f>
        <v>90</v>
      </c>
      <c r="S158" s="126">
        <f>IF(ISERROR(VLOOKUP($G158,[1]②順位速記!$J$1:$Q$65536,[1]②順位速記!$J$313-1,0)),"-",VLOOKUP($G158,[1]②順位速記!$J$1:$Q$65536,[1]②順位速記!$J$313-1,0))</f>
        <v>90</v>
      </c>
      <c r="T158" s="126">
        <f>IF(ISERROR(VLOOKUP($G158,[1]②順位速記!$L$1:$Q$65536,[1]②順位速記!$L$313,0)),"-",VLOOKUP($G158,[1]②順位速記!$L$1:$Q$65536,[1]②順位速記!$L$313,0))</f>
        <v>25</v>
      </c>
      <c r="U158" s="126">
        <f>IF(ISERROR(VLOOKUP($G158,[1]②順位速記!$L$1:$Q$65536,[1]②順位速記!$L$313-1,0)),"-",VLOOKUP($G158,[1]②順位速記!$L$1:$Q$65536,[1]②順位速記!$L$313-1,0))</f>
        <v>25</v>
      </c>
      <c r="V158" s="126" t="str">
        <f>IF(ISERROR(VLOOKUP($G158,[1]②順位速記!$N$1:$Q$65536,[1]②順位速記!$N$313,0)),"-",VLOOKUP($G158,[1]②順位速記!$N$1:$Q$65536,[1]②順位速記!$N$313,0))</f>
        <v>-</v>
      </c>
      <c r="W158" s="127" t="str">
        <f>IF(ISERROR(VLOOKUP($G158,[1]②順位速記!$N$1:$Q$65536,[1]②順位速記!$N$313-1,0)),"-",VLOOKUP($G158,[1]②順位速記!$N$1:$Q$65536,[1]②順位速記!$N$313-1,0))</f>
        <v>-</v>
      </c>
      <c r="X158" s="128">
        <f t="shared" si="8"/>
        <v>498</v>
      </c>
      <c r="Y158" s="97">
        <f t="shared" si="9"/>
        <v>139</v>
      </c>
      <c r="Z158" s="129">
        <f t="shared" si="10"/>
        <v>359</v>
      </c>
      <c r="AA158" s="65" t="s">
        <v>27</v>
      </c>
      <c r="AB158" s="66" t="s">
        <v>43</v>
      </c>
      <c r="AC158" s="66"/>
      <c r="AD158" s="86" t="e">
        <f t="shared" si="11"/>
        <v>#VALUE!</v>
      </c>
      <c r="AE158" s="130"/>
      <c r="AF158" s="88"/>
      <c r="AH158" s="7"/>
      <c r="AI158" s="7"/>
      <c r="AJ158" s="7"/>
    </row>
    <row r="159" spans="1:36" ht="18.75" customHeight="1">
      <c r="A159" s="47" t="s">
        <v>47</v>
      </c>
      <c r="B159" s="47"/>
      <c r="C159" s="70">
        <v>74</v>
      </c>
      <c r="D159" s="106" t="s">
        <v>77</v>
      </c>
      <c r="E159" s="71" t="str">
        <f>VLOOKUP($H159,[1]①レジスト!$E$1:$P$65536,3,0)</f>
        <v>女</v>
      </c>
      <c r="F159" s="72"/>
      <c r="G159" s="73" t="str">
        <f>VLOOKUP($H159,[1]①レジスト!$E$1:$K$65536,7,0)</f>
        <v>JPN2</v>
      </c>
      <c r="H159" s="74" t="s">
        <v>343</v>
      </c>
      <c r="I159" s="75">
        <f>VLOOKUP($H159,[1]①レジスト!$E$1:$P$65536,6,0)</f>
        <v>0</v>
      </c>
      <c r="J159" s="76">
        <f>IF(ISERROR(VLOOKUP($G159,[1]②順位速記!$B$1:$Q$65536,[1]②順位速記!$B$313,0)),"-",VLOOKUP($G159,[1]②順位速記!$B$1:$Q$65536,[1]②順位速記!$B$313,0))</f>
        <v>80</v>
      </c>
      <c r="K159" s="77">
        <f>IF(ISERROR(VLOOKUP($G159,[1]②順位速記!$B$1:$Q$65536,[1]②順位速記!$B$313-1,0)),"-",VLOOKUP($G159,[1]②順位速記!$B$1:$Q$65536,[1]②順位速記!$B$313-1,0))</f>
        <v>80</v>
      </c>
      <c r="L159" s="78">
        <f>IF(ISERROR(VLOOKUP($G159,[1]②順位速記!$D$1:$Q$65536,[1]②順位速記!$D$313,0)),"-",VLOOKUP($G159,[1]②順位速記!$D$1:$Q$65536,[1]②順位速記!$D$313,0))</f>
        <v>95</v>
      </c>
      <c r="M159" s="79">
        <f>IF(ISERROR(VLOOKUP($G159,[1]②順位速記!$D$1:$Q$65536,[1]②順位速記!$D$313-1,0)),"-",VLOOKUP($G159,[1]②順位速記!$D$1:$Q$65536,[1]②順位速記!$D$313-1,0))</f>
        <v>95</v>
      </c>
      <c r="N159" s="80">
        <f>IF(ISERROR(VLOOKUP($G159,[1]②順位速記!$F$1:$Q$65536,[1]②順位速記!$F$313,0)),"-",VLOOKUP($G159,[1]②順位速記!$F$1:$Q$65536,[1]②順位速記!$F$313,0))</f>
        <v>50</v>
      </c>
      <c r="O159" s="77">
        <f>IF(ISERROR(VLOOKUP($G159,[1]②順位速記!$F$1:$Q$65536,[1]②順位速記!$F$313-1,0)),"-",VLOOKUP($G159,[1]②順位速記!$F$1:$Q$65536,[1]②順位速記!$F$313-1,0))</f>
        <v>50</v>
      </c>
      <c r="P159" s="78">
        <f>IF(ISERROR(VLOOKUP($G159,[1]②順位速記!$H$1:$Q$65536,[1]②順位速記!$H$313,0)),"-",VLOOKUP($G159,[1]②順位速記!$H$1:$Q$65536,[1]②順位速記!$H$313,0))</f>
        <v>143</v>
      </c>
      <c r="Q159" s="79">
        <f>IF(ISERROR(VLOOKUP($G159,[1]②順位速記!$H$1:$Q$65536,[1]②順位速記!$H$313-1,0)),"-",VLOOKUP($G159,[1]②順位速記!$H$1:$Q$65536,[1]②順位速記!$H$313-1,0))</f>
        <v>143</v>
      </c>
      <c r="R159" s="80">
        <f>IF(ISERROR(VLOOKUP($G159,[1]②順位速記!$J$1:$Q$65536,[1]②順位速記!$J$313,0)),"-",VLOOKUP($G159,[1]②順位速記!$J$1:$Q$65536,[1]②順位速記!$J$313,0))</f>
        <v>60</v>
      </c>
      <c r="S159" s="81">
        <f>IF(ISERROR(VLOOKUP($G159,[1]②順位速記!$J$1:$Q$65536,[1]②順位速記!$J$313-1,0)),"-",VLOOKUP($G159,[1]②順位速記!$J$1:$Q$65536,[1]②順位速記!$J$313-1,0))</f>
        <v>60</v>
      </c>
      <c r="T159" s="80">
        <f>IF(ISERROR(VLOOKUP($G159,[1]②順位速記!$L$1:$Q$65536,[1]②順位速記!$L$313,0)),"-",VLOOKUP($G159,[1]②順位速記!$L$1:$Q$65536,[1]②順位速記!$L$313,0))</f>
        <v>75</v>
      </c>
      <c r="U159" s="81">
        <f>IF(ISERROR(VLOOKUP($G159,[1]②順位速記!$L$1:$Q$65536,[1]②順位速記!$L$313-1,0)),"-",VLOOKUP($G159,[1]②順位速記!$L$1:$Q$65536,[1]②順位速記!$L$313-1,0))</f>
        <v>75</v>
      </c>
      <c r="V159" s="78" t="str">
        <f>IF(ISERROR(VLOOKUP($G159,[1]②順位速記!$N$1:$Q$65536,[1]②順位速記!$N$313,0)),"-",VLOOKUP($G159,[1]②順位速記!$N$1:$Q$65536,[1]②順位速記!$N$313,0))</f>
        <v>-</v>
      </c>
      <c r="W159" s="82" t="str">
        <f>IF(ISERROR(VLOOKUP($G159,[1]②順位速記!$N$1:$Q$65536,[1]②順位速記!$N$313-1,0)),"-",VLOOKUP($G159,[1]②順位速記!$N$1:$Q$65536,[1]②順位速記!$N$313-1,0))</f>
        <v>-</v>
      </c>
      <c r="X159" s="83">
        <f t="shared" si="8"/>
        <v>503</v>
      </c>
      <c r="Y159" s="84">
        <f t="shared" si="9"/>
        <v>143</v>
      </c>
      <c r="Z159" s="85">
        <f t="shared" si="10"/>
        <v>360</v>
      </c>
      <c r="AA159" s="65" t="s">
        <v>344</v>
      </c>
      <c r="AB159" s="66" t="s">
        <v>344</v>
      </c>
      <c r="AC159" s="66"/>
      <c r="AD159" s="86" t="e">
        <f t="shared" si="11"/>
        <v>#VALUE!</v>
      </c>
      <c r="AE159" s="87"/>
      <c r="AF159" s="107"/>
      <c r="AH159" s="7"/>
      <c r="AI159" s="7"/>
      <c r="AJ159" s="7"/>
    </row>
    <row r="160" spans="1:36" ht="18.75" customHeight="1" thickBot="1">
      <c r="A160" s="47" t="s">
        <v>49</v>
      </c>
      <c r="B160" s="47"/>
      <c r="C160" s="70">
        <v>94</v>
      </c>
      <c r="D160" s="134" t="s">
        <v>345</v>
      </c>
      <c r="E160" s="71" t="str">
        <f>VLOOKUP($H160,[1]①レジスト!$E$1:$P$65536,3,0)</f>
        <v>女</v>
      </c>
      <c r="F160" s="124"/>
      <c r="G160" s="73" t="str">
        <f>VLOOKUP($H160,[1]①レジスト!$E$1:$K$65536,7,0)</f>
        <v>11-31</v>
      </c>
      <c r="H160" s="74" t="s">
        <v>346</v>
      </c>
      <c r="I160" s="75" t="str">
        <f>VLOOKUP($H160,[1]①レジスト!$E$1:$P$65536,6,0)</f>
        <v>関東学院大学</v>
      </c>
      <c r="J160" s="125">
        <f>IF(ISERROR(VLOOKUP($G160,[1]②順位速記!$B$1:$Q$65536,[1]②順位速記!$B$313,0)),"-",VLOOKUP($G160,[1]②順位速記!$B$1:$Q$65536,[1]②順位速記!$B$313,0))</f>
        <v>93</v>
      </c>
      <c r="K160" s="126">
        <f>IF(ISERROR(VLOOKUP($G160,[1]②順位速記!$B$1:$Q$65536,[1]②順位速記!$B$313-1,0)),"-",VLOOKUP($G160,[1]②順位速記!$B$1:$Q$65536,[1]②順位速記!$B$313-1,0))</f>
        <v>93</v>
      </c>
      <c r="L160" s="126">
        <f>IF(ISERROR(VLOOKUP($G160,[1]②順位速記!$D$1:$Q$65536,[1]②順位速記!$D$313,0)),"-",VLOOKUP($G160,[1]②順位速記!$D$1:$Q$65536,[1]②順位速記!$D$313,0))</f>
        <v>99</v>
      </c>
      <c r="M160" s="126">
        <f>IF(ISERROR(VLOOKUP($G160,[1]②順位速記!$D$1:$Q$65536,[1]②順位速記!$D$313-1,0)),"-",VLOOKUP($G160,[1]②順位速記!$D$1:$Q$65536,[1]②順位速記!$D$313-1,0))</f>
        <v>99</v>
      </c>
      <c r="N160" s="126">
        <f>IF(ISERROR(VLOOKUP($G160,[1]②順位速記!$F$1:$Q$65536,[1]②順位速記!$F$313,0)),"-",VLOOKUP($G160,[1]②順位速記!$F$1:$Q$65536,[1]②順位速記!$F$313,0))</f>
        <v>43</v>
      </c>
      <c r="O160" s="126">
        <f>IF(ISERROR(VLOOKUP($G160,[1]②順位速記!$F$1:$Q$65536,[1]②順位速記!$F$313-1,0)),"-",VLOOKUP($G160,[1]②順位速記!$F$1:$Q$65536,[1]②順位速記!$F$313-1,0))</f>
        <v>43</v>
      </c>
      <c r="P160" s="126">
        <f>IF(ISERROR(VLOOKUP($G160,[1]②順位速記!$H$1:$Q$65536,[1]②順位速記!$H$313,0)),"-",VLOOKUP($G160,[1]②順位速記!$H$1:$Q$65536,[1]②順位速記!$H$313,0))</f>
        <v>101</v>
      </c>
      <c r="Q160" s="126">
        <f>IF(ISERROR(VLOOKUP($G160,[1]②順位速記!$H$1:$Q$65536,[1]②順位速記!$H$313-1,0)),"-",VLOOKUP($G160,[1]②順位速記!$H$1:$Q$65536,[1]②順位速記!$H$313-1,0))</f>
        <v>101</v>
      </c>
      <c r="R160" s="126" t="str">
        <f>IF(ISERROR(VLOOKUP($G160,[1]②順位速記!$J$1:$Q$65536,[1]②順位速記!$J$313,0)),"-",VLOOKUP($G160,[1]②順位速記!$J$1:$Q$65536,[1]②順位速記!$J$313,0))</f>
        <v>BFD</v>
      </c>
      <c r="S160" s="126">
        <f>IF(ISERROR(VLOOKUP($G160,[1]②順位速記!$J$1:$Q$65536,[1]②順位速記!$J$313-1,0)),"-",VLOOKUP($G160,[1]②順位速記!$J$1:$Q$65536,[1]②順位速記!$J$313-1,0))</f>
        <v>193</v>
      </c>
      <c r="T160" s="126">
        <f>IF(ISERROR(VLOOKUP($G160,[1]②順位速記!$L$1:$Q$65536,[1]②順位速記!$L$313,0)),"-",VLOOKUP($G160,[1]②順位速記!$L$1:$Q$65536,[1]②順位速記!$L$313,0))</f>
        <v>32</v>
      </c>
      <c r="U160" s="126">
        <f>IF(ISERROR(VLOOKUP($G160,[1]②順位速記!$L$1:$Q$65536,[1]②順位速記!$L$313-1,0)),"-",VLOOKUP($G160,[1]②順位速記!$L$1:$Q$65536,[1]②順位速記!$L$313-1,0))</f>
        <v>32</v>
      </c>
      <c r="V160" s="126" t="str">
        <f>IF(ISERROR(VLOOKUP($G160,[1]②順位速記!$N$1:$Q$65536,[1]②順位速記!$N$313,0)),"-",VLOOKUP($G160,[1]②順位速記!$N$1:$Q$65536,[1]②順位速記!$N$313,0))</f>
        <v>-</v>
      </c>
      <c r="W160" s="127" t="str">
        <f>IF(ISERROR(VLOOKUP($G160,[1]②順位速記!$N$1:$Q$65536,[1]②順位速記!$N$313-1,0)),"-",VLOOKUP($G160,[1]②順位速記!$N$1:$Q$65536,[1]②順位速記!$N$313-1,0))</f>
        <v>-</v>
      </c>
      <c r="X160" s="128">
        <f t="shared" si="8"/>
        <v>561</v>
      </c>
      <c r="Y160" s="97">
        <f t="shared" si="9"/>
        <v>193</v>
      </c>
      <c r="Z160" s="129">
        <f t="shared" si="10"/>
        <v>368</v>
      </c>
      <c r="AA160" s="65" t="s">
        <v>339</v>
      </c>
      <c r="AB160" s="66" t="s">
        <v>339</v>
      </c>
      <c r="AC160" s="66"/>
      <c r="AD160" s="86" t="e">
        <f t="shared" si="11"/>
        <v>#VALUE!</v>
      </c>
      <c r="AE160" s="130"/>
      <c r="AF160" s="88"/>
      <c r="AH160" s="7"/>
      <c r="AI160" s="7"/>
      <c r="AJ160" s="7"/>
    </row>
    <row r="161" spans="1:36" ht="18.75" customHeight="1">
      <c r="A161" s="47" t="s">
        <v>51</v>
      </c>
      <c r="B161" s="47"/>
      <c r="C161" s="48">
        <v>89</v>
      </c>
      <c r="D161" s="106" t="s">
        <v>77</v>
      </c>
      <c r="E161" s="71" t="str">
        <f>VLOOKUP($H161,[1]①レジスト!$E$1:$P$65536,3,0)</f>
        <v>女</v>
      </c>
      <c r="F161" s="72"/>
      <c r="G161" s="73" t="str">
        <f>VLOOKUP($H161,[1]①レジスト!$E$1:$K$65536,7,0)</f>
        <v>35-13</v>
      </c>
      <c r="H161" s="53" t="s">
        <v>347</v>
      </c>
      <c r="I161" s="91" t="str">
        <f>VLOOKUP($H161,[1]①レジスト!$E$1:$P$65536,6,0)</f>
        <v>同志社大学</v>
      </c>
      <c r="J161" s="76">
        <f>IF(ISERROR(VLOOKUP($G161,[1]②順位速記!$B$1:$Q$65536,[1]②順位速記!$B$313,0)),"-",VLOOKUP($G161,[1]②順位速記!$B$1:$Q$65536,[1]②順位速記!$B$313,0))</f>
        <v>135</v>
      </c>
      <c r="K161" s="77">
        <f>IF(ISERROR(VLOOKUP($G161,[1]②順位速記!$B$1:$Q$65536,[1]②順位速記!$B$313-1,0)),"-",VLOOKUP($G161,[1]②順位速記!$B$1:$Q$65536,[1]②順位速記!$B$313-1,0))</f>
        <v>135</v>
      </c>
      <c r="L161" s="78">
        <f>IF(ISERROR(VLOOKUP($G161,[1]②順位速記!$D$1:$Q$65536,[1]②順位速記!$D$313,0)),"-",VLOOKUP($G161,[1]②順位速記!$D$1:$Q$65536,[1]②順位速記!$D$313,0))</f>
        <v>116</v>
      </c>
      <c r="M161" s="79">
        <f>IF(ISERROR(VLOOKUP($G161,[1]②順位速記!$D$1:$Q$65536,[1]②順位速記!$D$313-1,0)),"-",VLOOKUP($G161,[1]②順位速記!$D$1:$Q$65536,[1]②順位速記!$D$313-1,0))</f>
        <v>116</v>
      </c>
      <c r="N161" s="80">
        <f>IF(ISERROR(VLOOKUP($G161,[1]②順位速記!$F$1:$Q$65536,[1]②順位速記!$F$313,0)),"-",VLOOKUP($G161,[1]②順位速記!$F$1:$Q$65536,[1]②順位速記!$F$313,0))</f>
        <v>62</v>
      </c>
      <c r="O161" s="77">
        <f>IF(ISERROR(VLOOKUP($G161,[1]②順位速記!$F$1:$Q$65536,[1]②順位速記!$F$313-1,0)),"-",VLOOKUP($G161,[1]②順位速記!$F$1:$Q$65536,[1]②順位速記!$F$313-1,0))</f>
        <v>62</v>
      </c>
      <c r="P161" s="78">
        <f>IF(ISERROR(VLOOKUP($G161,[1]②順位速記!$H$1:$Q$65536,[1]②順位速記!$H$313,0)),"-",VLOOKUP($G161,[1]②順位速記!$H$1:$Q$65536,[1]②順位速記!$H$313,0))</f>
        <v>18</v>
      </c>
      <c r="Q161" s="79">
        <f>IF(ISERROR(VLOOKUP($G161,[1]②順位速記!$H$1:$Q$65536,[1]②順位速記!$H$313-1,0)),"-",VLOOKUP($G161,[1]②順位速記!$H$1:$Q$65536,[1]②順位速記!$H$313-1,0))</f>
        <v>18</v>
      </c>
      <c r="R161" s="80">
        <f>IF(ISERROR(VLOOKUP($G161,[1]②順位速記!$J$1:$Q$65536,[1]②順位速記!$J$313,0)),"-",VLOOKUP($G161,[1]②順位速記!$J$1:$Q$65536,[1]②順位速記!$J$313,0))</f>
        <v>129</v>
      </c>
      <c r="S161" s="81">
        <f>IF(ISERROR(VLOOKUP($G161,[1]②順位速記!$J$1:$Q$65536,[1]②順位速記!$J$313-1,0)),"-",VLOOKUP($G161,[1]②順位速記!$J$1:$Q$65536,[1]②順位速記!$J$313-1,0))</f>
        <v>129</v>
      </c>
      <c r="T161" s="80">
        <f>IF(ISERROR(VLOOKUP($G161,[1]②順位速記!$L$1:$Q$65536,[1]②順位速記!$L$313,0)),"-",VLOOKUP($G161,[1]②順位速記!$L$1:$Q$65536,[1]②順位速記!$L$313,0))</f>
        <v>60</v>
      </c>
      <c r="U161" s="81">
        <f>IF(ISERROR(VLOOKUP($G161,[1]②順位速記!$L$1:$Q$65536,[1]②順位速記!$L$313-1,0)),"-",VLOOKUP($G161,[1]②順位速記!$L$1:$Q$65536,[1]②順位速記!$L$313-1,0))</f>
        <v>60</v>
      </c>
      <c r="V161" s="78" t="str">
        <f>IF(ISERROR(VLOOKUP($G161,[1]②順位速記!$N$1:$Q$65536,[1]②順位速記!$N$313,0)),"-",VLOOKUP($G161,[1]②順位速記!$N$1:$Q$65536,[1]②順位速記!$N$313,0))</f>
        <v>-</v>
      </c>
      <c r="W161" s="82" t="str">
        <f>IF(ISERROR(VLOOKUP($G161,[1]②順位速記!$N$1:$Q$65536,[1]②順位速記!$N$313-1,0)),"-",VLOOKUP($G161,[1]②順位速記!$N$1:$Q$65536,[1]②順位速記!$N$313-1,0))</f>
        <v>-</v>
      </c>
      <c r="X161" s="83">
        <f t="shared" si="8"/>
        <v>520</v>
      </c>
      <c r="Y161" s="84">
        <f t="shared" si="9"/>
        <v>135</v>
      </c>
      <c r="Z161" s="85">
        <f t="shared" si="10"/>
        <v>385</v>
      </c>
      <c r="AA161" s="65" t="s">
        <v>152</v>
      </c>
      <c r="AB161" s="66" t="s">
        <v>152</v>
      </c>
      <c r="AC161" s="66"/>
      <c r="AD161" s="86" t="e">
        <f t="shared" si="11"/>
        <v>#VALUE!</v>
      </c>
      <c r="AE161" s="87"/>
      <c r="AF161" s="107"/>
      <c r="AH161" s="7"/>
      <c r="AI161" s="7"/>
      <c r="AJ161" s="7"/>
    </row>
    <row r="162" spans="1:36" ht="18.75" customHeight="1">
      <c r="A162" s="47" t="s">
        <v>53</v>
      </c>
      <c r="B162" s="47"/>
      <c r="C162" s="70">
        <v>75</v>
      </c>
      <c r="D162" s="106" t="s">
        <v>77</v>
      </c>
      <c r="E162" s="71" t="str">
        <f>VLOOKUP($H162,[1]①レジスト!$E$1:$P$65536,3,0)</f>
        <v>女</v>
      </c>
      <c r="F162" s="124"/>
      <c r="G162" s="73" t="str">
        <f>VLOOKUP($H162,[1]①レジスト!$E$1:$K$65536,7,0)</f>
        <v>12-14</v>
      </c>
      <c r="H162" s="96" t="s">
        <v>348</v>
      </c>
      <c r="I162" s="75" t="str">
        <f>VLOOKUP($H162,[1]①レジスト!$E$1:$P$65536,6,0)</f>
        <v>京都大学</v>
      </c>
      <c r="J162" s="125">
        <f>IF(ISERROR(VLOOKUP($G162,[1]②順位速記!$B$1:$Q$65536,[1]②順位速記!$B$313,0)),"-",VLOOKUP($G162,[1]②順位速記!$B$1:$Q$65536,[1]②順位速記!$B$313,0))</f>
        <v>75</v>
      </c>
      <c r="K162" s="126">
        <f>IF(ISERROR(VLOOKUP($G162,[1]②順位速記!$B$1:$Q$65536,[1]②順位速記!$B$313-1,0)),"-",VLOOKUP($G162,[1]②順位速記!$B$1:$Q$65536,[1]②順位速記!$B$313-1,0))</f>
        <v>75</v>
      </c>
      <c r="L162" s="126">
        <f>IF(ISERROR(VLOOKUP($G162,[1]②順位速記!$D$1:$Q$65536,[1]②順位速記!$D$313,0)),"-",VLOOKUP($G162,[1]②順位速記!$D$1:$Q$65536,[1]②順位速記!$D$313,0))</f>
        <v>70</v>
      </c>
      <c r="M162" s="126">
        <f>IF(ISERROR(VLOOKUP($G162,[1]②順位速記!$D$1:$Q$65536,[1]②順位速記!$D$313-1,0)),"-",VLOOKUP($G162,[1]②順位速記!$D$1:$Q$65536,[1]②順位速記!$D$313-1,0))</f>
        <v>70</v>
      </c>
      <c r="N162" s="126">
        <f>IF(ISERROR(VLOOKUP($G162,[1]②順位速記!$F$1:$Q$65536,[1]②順位速記!$F$313,0)),"-",VLOOKUP($G162,[1]②順位速記!$F$1:$Q$65536,[1]②順位速記!$F$313,0))</f>
        <v>81</v>
      </c>
      <c r="O162" s="126">
        <f>IF(ISERROR(VLOOKUP($G162,[1]②順位速記!$F$1:$Q$65536,[1]②順位速記!$F$313-1,0)),"-",VLOOKUP($G162,[1]②順位速記!$F$1:$Q$65536,[1]②順位速記!$F$313-1,0))</f>
        <v>81</v>
      </c>
      <c r="P162" s="126">
        <f>IF(ISERROR(VLOOKUP($G162,[1]②順位速記!$H$1:$Q$65536,[1]②順位速記!$H$313,0)),"-",VLOOKUP($G162,[1]②順位速記!$H$1:$Q$65536,[1]②順位速記!$H$313,0))</f>
        <v>59</v>
      </c>
      <c r="Q162" s="126">
        <f>IF(ISERROR(VLOOKUP($G162,[1]②順位速記!$H$1:$Q$65536,[1]②順位速記!$H$313-1,0)),"-",VLOOKUP($G162,[1]②順位速記!$H$1:$Q$65536,[1]②順位速記!$H$313-1,0))</f>
        <v>59</v>
      </c>
      <c r="R162" s="126" t="str">
        <f>IF(ISERROR(VLOOKUP($G162,[1]②順位速記!$J$1:$Q$65536,[1]②順位速記!$J$313,0)),"-",VLOOKUP($G162,[1]②順位速記!$J$1:$Q$65536,[1]②順位速記!$J$313,0))</f>
        <v>BFD</v>
      </c>
      <c r="S162" s="126">
        <f>IF(ISERROR(VLOOKUP($G162,[1]②順位速記!$J$1:$Q$65536,[1]②順位速記!$J$313-1,0)),"-",VLOOKUP($G162,[1]②順位速記!$J$1:$Q$65536,[1]②順位速記!$J$313-1,0))</f>
        <v>193</v>
      </c>
      <c r="T162" s="126">
        <f>IF(ISERROR(VLOOKUP($G162,[1]②順位速記!$L$1:$Q$65536,[1]②順位速記!$L$313,0)),"-",VLOOKUP($G162,[1]②順位速記!$L$1:$Q$65536,[1]②順位速記!$L$313,0))</f>
        <v>110</v>
      </c>
      <c r="U162" s="126">
        <f>IF(ISERROR(VLOOKUP($G162,[1]②順位速記!$L$1:$Q$65536,[1]②順位速記!$L$313-1,0)),"-",VLOOKUP($G162,[1]②順位速記!$L$1:$Q$65536,[1]②順位速記!$L$313-1,0))</f>
        <v>110</v>
      </c>
      <c r="V162" s="126" t="str">
        <f>IF(ISERROR(VLOOKUP($G162,[1]②順位速記!$N$1:$Q$65536,[1]②順位速記!$N$313,0)),"-",VLOOKUP($G162,[1]②順位速記!$N$1:$Q$65536,[1]②順位速記!$N$313,0))</f>
        <v>-</v>
      </c>
      <c r="W162" s="127" t="str">
        <f>IF(ISERROR(VLOOKUP($G162,[1]②順位速記!$N$1:$Q$65536,[1]②順位速記!$N$313-1,0)),"-",VLOOKUP($G162,[1]②順位速記!$N$1:$Q$65536,[1]②順位速記!$N$313-1,0))</f>
        <v>-</v>
      </c>
      <c r="X162" s="128">
        <f t="shared" si="8"/>
        <v>588</v>
      </c>
      <c r="Y162" s="97">
        <f t="shared" si="9"/>
        <v>193</v>
      </c>
      <c r="Z162" s="129">
        <f t="shared" si="10"/>
        <v>395</v>
      </c>
      <c r="AA162" s="65" t="s">
        <v>122</v>
      </c>
      <c r="AB162" s="66" t="s">
        <v>79</v>
      </c>
      <c r="AC162" s="66"/>
      <c r="AD162" s="86" t="e">
        <f t="shared" si="11"/>
        <v>#VALUE!</v>
      </c>
      <c r="AE162" s="130"/>
      <c r="AF162" s="88"/>
      <c r="AH162" s="7"/>
      <c r="AI162" s="7"/>
      <c r="AJ162" s="7"/>
    </row>
    <row r="163" spans="1:36" ht="18.75" customHeight="1" thickBot="1">
      <c r="A163" s="47" t="s">
        <v>55</v>
      </c>
      <c r="B163" s="47"/>
      <c r="C163" s="70">
        <v>106</v>
      </c>
      <c r="D163" s="106" t="s">
        <v>77</v>
      </c>
      <c r="E163" s="71" t="str">
        <f>VLOOKUP($H163,[1]①レジスト!$E$1:$P$65536,3,0)</f>
        <v>女</v>
      </c>
      <c r="F163" s="72"/>
      <c r="G163" s="73" t="str">
        <f>VLOOKUP($H163,[1]①レジスト!$E$1:$K$65536,7,0)</f>
        <v>35-12</v>
      </c>
      <c r="H163" s="118" t="s">
        <v>349</v>
      </c>
      <c r="I163" s="75" t="str">
        <f>VLOOKUP($H163,[1]①レジスト!$E$1:$P$65536,6,0)</f>
        <v>同志社大学</v>
      </c>
      <c r="J163" s="76">
        <f>IF(ISERROR(VLOOKUP($G163,[1]②順位速記!$B$1:$Q$65536,[1]②順位速記!$B$313,0)),"-",VLOOKUP($G163,[1]②順位速記!$B$1:$Q$65536,[1]②順位速記!$B$313,0))</f>
        <v>89</v>
      </c>
      <c r="K163" s="77">
        <f>IF(ISERROR(VLOOKUP($G163,[1]②順位速記!$B$1:$Q$65536,[1]②順位速記!$B$313-1,0)),"-",VLOOKUP($G163,[1]②順位速記!$B$1:$Q$65536,[1]②順位速記!$B$313-1,0))</f>
        <v>89</v>
      </c>
      <c r="L163" s="78">
        <f>IF(ISERROR(VLOOKUP($G163,[1]②順位速記!$D$1:$Q$65536,[1]②順位速記!$D$313,0)),"-",VLOOKUP($G163,[1]②順位速記!$D$1:$Q$65536,[1]②順位速記!$D$313,0))</f>
        <v>105</v>
      </c>
      <c r="M163" s="79">
        <f>IF(ISERROR(VLOOKUP($G163,[1]②順位速記!$D$1:$Q$65536,[1]②順位速記!$D$313-1,0)),"-",VLOOKUP($G163,[1]②順位速記!$D$1:$Q$65536,[1]②順位速記!$D$313-1,0))</f>
        <v>105</v>
      </c>
      <c r="N163" s="80">
        <f>IF(ISERROR(VLOOKUP($G163,[1]②順位速記!$F$1:$Q$65536,[1]②順位速記!$F$313,0)),"-",VLOOKUP($G163,[1]②順位速記!$F$1:$Q$65536,[1]②順位速記!$F$313,0))</f>
        <v>121</v>
      </c>
      <c r="O163" s="77">
        <f>IF(ISERROR(VLOOKUP($G163,[1]②順位速記!$F$1:$Q$65536,[1]②順位速記!$F$313-1,0)),"-",VLOOKUP($G163,[1]②順位速記!$F$1:$Q$65536,[1]②順位速記!$F$313-1,0))</f>
        <v>121</v>
      </c>
      <c r="P163" s="78">
        <f>IF(ISERROR(VLOOKUP($G163,[1]②順位速記!$H$1:$Q$65536,[1]②順位速記!$H$313,0)),"-",VLOOKUP($G163,[1]②順位速記!$H$1:$Q$65536,[1]②順位速記!$H$313,0))</f>
        <v>87</v>
      </c>
      <c r="Q163" s="79">
        <f>IF(ISERROR(VLOOKUP($G163,[1]②順位速記!$H$1:$Q$65536,[1]②順位速記!$H$313-1,0)),"-",VLOOKUP($G163,[1]②順位速記!$H$1:$Q$65536,[1]②順位速記!$H$313-1,0))</f>
        <v>87</v>
      </c>
      <c r="R163" s="80">
        <f>IF(ISERROR(VLOOKUP($G163,[1]②順位速記!$J$1:$Q$65536,[1]②順位速記!$J$313,0)),"-",VLOOKUP($G163,[1]②順位速記!$J$1:$Q$65536,[1]②順位速記!$J$313,0))</f>
        <v>98</v>
      </c>
      <c r="S163" s="81">
        <f>IF(ISERROR(VLOOKUP($G163,[1]②順位速記!$J$1:$Q$65536,[1]②順位速記!$J$313-1,0)),"-",VLOOKUP($G163,[1]②順位速記!$J$1:$Q$65536,[1]②順位速記!$J$313-1,0))</f>
        <v>98</v>
      </c>
      <c r="T163" s="80">
        <f>IF(ISERROR(VLOOKUP($G163,[1]②順位速記!$L$1:$Q$65536,[1]②順位速記!$L$313,0)),"-",VLOOKUP($G163,[1]②順位速記!$L$1:$Q$65536,[1]②順位速記!$L$313,0))</f>
        <v>70</v>
      </c>
      <c r="U163" s="81">
        <f>IF(ISERROR(VLOOKUP($G163,[1]②順位速記!$L$1:$Q$65536,[1]②順位速記!$L$313-1,0)),"-",VLOOKUP($G163,[1]②順位速記!$L$1:$Q$65536,[1]②順位速記!$L$313-1,0))</f>
        <v>70</v>
      </c>
      <c r="V163" s="78" t="str">
        <f>IF(ISERROR(VLOOKUP($G163,[1]②順位速記!$N$1:$Q$65536,[1]②順位速記!$N$313,0)),"-",VLOOKUP($G163,[1]②順位速記!$N$1:$Q$65536,[1]②順位速記!$N$313,0))</f>
        <v>-</v>
      </c>
      <c r="W163" s="82" t="str">
        <f>IF(ISERROR(VLOOKUP($G163,[1]②順位速記!$N$1:$Q$65536,[1]②順位速記!$N$313-1,0)),"-",VLOOKUP($G163,[1]②順位速記!$N$1:$Q$65536,[1]②順位速記!$N$313-1,0))</f>
        <v>-</v>
      </c>
      <c r="X163" s="83">
        <f t="shared" si="8"/>
        <v>570</v>
      </c>
      <c r="Y163" s="84">
        <f t="shared" si="9"/>
        <v>121</v>
      </c>
      <c r="Z163" s="85">
        <f t="shared" si="10"/>
        <v>449</v>
      </c>
      <c r="AA163" s="65" t="s">
        <v>79</v>
      </c>
      <c r="AB163" s="66" t="s">
        <v>79</v>
      </c>
      <c r="AC163" s="66"/>
      <c r="AD163" s="86" t="e">
        <f t="shared" si="11"/>
        <v>#VALUE!</v>
      </c>
      <c r="AE163" s="87"/>
      <c r="AF163" s="107"/>
      <c r="AH163" s="7"/>
      <c r="AI163" s="7"/>
      <c r="AJ163" s="7"/>
    </row>
    <row r="164" spans="1:36" ht="18.75" customHeight="1">
      <c r="A164" s="47" t="s">
        <v>57</v>
      </c>
      <c r="B164" s="47"/>
      <c r="C164" s="48">
        <v>98</v>
      </c>
      <c r="D164" s="106" t="s">
        <v>77</v>
      </c>
      <c r="E164" s="71" t="str">
        <f>VLOOKUP($H164,[1]①レジスト!$E$1:$P$65536,3,0)</f>
        <v>女</v>
      </c>
      <c r="F164" s="124"/>
      <c r="G164" s="73" t="str">
        <f>VLOOKUP($H164,[1]①レジスト!$E$1:$K$65536,7,0)</f>
        <v>51-39</v>
      </c>
      <c r="H164" s="53" t="s">
        <v>350</v>
      </c>
      <c r="I164" s="75" t="str">
        <f>VLOOKUP($H164,[1]①レジスト!$E$1:$P$65536,6,0)</f>
        <v>立命館大学</v>
      </c>
      <c r="J164" s="125">
        <f>IF(ISERROR(VLOOKUP($G164,[1]②順位速記!$B$1:$Q$65536,[1]②順位速記!$B$313,0)),"-",VLOOKUP($G164,[1]②順位速記!$B$1:$Q$65536,[1]②順位速記!$B$313,0))</f>
        <v>65</v>
      </c>
      <c r="K164" s="126">
        <f>IF(ISERROR(VLOOKUP($G164,[1]②順位速記!$B$1:$Q$65536,[1]②順位速記!$B$313-1,0)),"-",VLOOKUP($G164,[1]②順位速記!$B$1:$Q$65536,[1]②順位速記!$B$313-1,0))</f>
        <v>65</v>
      </c>
      <c r="L164" s="126">
        <f>IF(ISERROR(VLOOKUP($G164,[1]②順位速記!$D$1:$Q$65536,[1]②順位速記!$D$313,0)),"-",VLOOKUP($G164,[1]②順位速記!$D$1:$Q$65536,[1]②順位速記!$D$313,0))</f>
        <v>92</v>
      </c>
      <c r="M164" s="126">
        <f>IF(ISERROR(VLOOKUP($G164,[1]②順位速記!$D$1:$Q$65536,[1]②順位速記!$D$313-1,0)),"-",VLOOKUP($G164,[1]②順位速記!$D$1:$Q$65536,[1]②順位速記!$D$313-1,0))</f>
        <v>92</v>
      </c>
      <c r="N164" s="126">
        <f>IF(ISERROR(VLOOKUP($G164,[1]②順位速記!$F$1:$Q$65536,[1]②順位速記!$F$313,0)),"-",VLOOKUP($G164,[1]②順位速記!$F$1:$Q$65536,[1]②順位速記!$F$313,0))</f>
        <v>120</v>
      </c>
      <c r="O164" s="126">
        <f>IF(ISERROR(VLOOKUP($G164,[1]②順位速記!$F$1:$Q$65536,[1]②順位速記!$F$313-1,0)),"-",VLOOKUP($G164,[1]②順位速記!$F$1:$Q$65536,[1]②順位速記!$F$313-1,0))</f>
        <v>120</v>
      </c>
      <c r="P164" s="126">
        <f>IF(ISERROR(VLOOKUP($G164,[1]②順位速記!$H$1:$Q$65536,[1]②順位速記!$H$313,0)),"-",VLOOKUP($G164,[1]②順位速記!$H$1:$Q$65536,[1]②順位速記!$H$313,0))</f>
        <v>113</v>
      </c>
      <c r="Q164" s="126">
        <f>IF(ISERROR(VLOOKUP($G164,[1]②順位速記!$H$1:$Q$65536,[1]②順位速記!$H$313-1,0)),"-",VLOOKUP($G164,[1]②順位速記!$H$1:$Q$65536,[1]②順位速記!$H$313-1,0))</f>
        <v>113</v>
      </c>
      <c r="R164" s="126">
        <f>IF(ISERROR(VLOOKUP($G164,[1]②順位速記!$J$1:$Q$65536,[1]②順位速記!$J$313,0)),"-",VLOOKUP($G164,[1]②順位速記!$J$1:$Q$65536,[1]②順位速記!$J$313,0))</f>
        <v>80</v>
      </c>
      <c r="S164" s="126">
        <f>IF(ISERROR(VLOOKUP($G164,[1]②順位速記!$J$1:$Q$65536,[1]②順位速記!$J$313-1,0)),"-",VLOOKUP($G164,[1]②順位速記!$J$1:$Q$65536,[1]②順位速記!$J$313-1,0))</f>
        <v>80</v>
      </c>
      <c r="T164" s="126">
        <f>IF(ISERROR(VLOOKUP($G164,[1]②順位速記!$L$1:$Q$65536,[1]②順位速記!$L$313,0)),"-",VLOOKUP($G164,[1]②順位速記!$L$1:$Q$65536,[1]②順位速記!$L$313,0))</f>
        <v>134</v>
      </c>
      <c r="U164" s="126">
        <f>IF(ISERROR(VLOOKUP($G164,[1]②順位速記!$L$1:$Q$65536,[1]②順位速記!$L$313-1,0)),"-",VLOOKUP($G164,[1]②順位速記!$L$1:$Q$65536,[1]②順位速記!$L$313-1,0))</f>
        <v>134</v>
      </c>
      <c r="V164" s="126" t="str">
        <f>IF(ISERROR(VLOOKUP($G164,[1]②順位速記!$N$1:$Q$65536,[1]②順位速記!$N$313,0)),"-",VLOOKUP($G164,[1]②順位速記!$N$1:$Q$65536,[1]②順位速記!$N$313,0))</f>
        <v>-</v>
      </c>
      <c r="W164" s="127" t="str">
        <f>IF(ISERROR(VLOOKUP($G164,[1]②順位速記!$N$1:$Q$65536,[1]②順位速記!$N$313-1,0)),"-",VLOOKUP($G164,[1]②順位速記!$N$1:$Q$65536,[1]②順位速記!$N$313-1,0))</f>
        <v>-</v>
      </c>
      <c r="X164" s="128">
        <f t="shared" si="8"/>
        <v>604</v>
      </c>
      <c r="Y164" s="97">
        <f t="shared" si="9"/>
        <v>134</v>
      </c>
      <c r="Z164" s="129">
        <f t="shared" si="10"/>
        <v>470</v>
      </c>
      <c r="AA164" s="65" t="s">
        <v>152</v>
      </c>
      <c r="AB164" s="66" t="s">
        <v>152</v>
      </c>
      <c r="AC164" s="66"/>
      <c r="AD164" s="86" t="e">
        <f t="shared" si="11"/>
        <v>#VALUE!</v>
      </c>
      <c r="AE164" s="130"/>
      <c r="AF164" s="88"/>
      <c r="AH164" s="7"/>
      <c r="AI164" s="7"/>
      <c r="AJ164" s="7"/>
    </row>
    <row r="165" spans="1:36" ht="18.75" customHeight="1">
      <c r="A165" s="47" t="s">
        <v>59</v>
      </c>
      <c r="B165" s="47"/>
      <c r="C165" s="70">
        <v>110</v>
      </c>
      <c r="D165" s="106" t="s">
        <v>77</v>
      </c>
      <c r="E165" s="71" t="str">
        <f>VLOOKUP($H165,[1]①レジスト!$E$1:$P$65536,3,0)</f>
        <v>女</v>
      </c>
      <c r="F165" s="72"/>
      <c r="G165" s="73" t="str">
        <f>VLOOKUP($H165,[1]①レジスト!$E$1:$K$65536,7,0)</f>
        <v>3-84</v>
      </c>
      <c r="H165" s="135" t="s">
        <v>351</v>
      </c>
      <c r="I165" s="91" t="str">
        <f>VLOOKUP($H165,[1]①レジスト!$E$1:$P$65536,6,0)</f>
        <v>青山学院大学</v>
      </c>
      <c r="J165" s="76">
        <f>IF(ISERROR(VLOOKUP($G165,[1]②順位速記!$B$1:$Q$65536,[1]②順位速記!$B$313,0)),"-",VLOOKUP($G165,[1]②順位速記!$B$1:$Q$65536,[1]②順位速記!$B$313,0))</f>
        <v>122</v>
      </c>
      <c r="K165" s="77">
        <f>IF(ISERROR(VLOOKUP($G165,[1]②順位速記!$B$1:$Q$65536,[1]②順位速記!$B$313-1,0)),"-",VLOOKUP($G165,[1]②順位速記!$B$1:$Q$65536,[1]②順位速記!$B$313-1,0))</f>
        <v>122</v>
      </c>
      <c r="L165" s="78">
        <f>IF(ISERROR(VLOOKUP($G165,[1]②順位速記!$D$1:$Q$65536,[1]②順位速記!$D$313,0)),"-",VLOOKUP($G165,[1]②順位速記!$D$1:$Q$65536,[1]②順位速記!$D$313,0))</f>
        <v>107</v>
      </c>
      <c r="M165" s="79">
        <f>IF(ISERROR(VLOOKUP($G165,[1]②順位速記!$D$1:$Q$65536,[1]②順位速記!$D$313-1,0)),"-",VLOOKUP($G165,[1]②順位速記!$D$1:$Q$65536,[1]②順位速記!$D$313-1,0))</f>
        <v>107</v>
      </c>
      <c r="N165" s="80">
        <f>IF(ISERROR(VLOOKUP($G165,[1]②順位速記!$F$1:$Q$65536,[1]②順位速記!$F$313,0)),"-",VLOOKUP($G165,[1]②順位速記!$F$1:$Q$65536,[1]②順位速記!$F$313,0))</f>
        <v>68</v>
      </c>
      <c r="O165" s="77">
        <f>IF(ISERROR(VLOOKUP($G165,[1]②順位速記!$F$1:$Q$65536,[1]②順位速記!$F$313-1,0)),"-",VLOOKUP($G165,[1]②順位速記!$F$1:$Q$65536,[1]②順位速記!$F$313-1,0))</f>
        <v>68</v>
      </c>
      <c r="P165" s="78">
        <f>IF(ISERROR(VLOOKUP($G165,[1]②順位速記!$H$1:$Q$65536,[1]②順位速記!$H$313,0)),"-",VLOOKUP($G165,[1]②順位速記!$H$1:$Q$65536,[1]②順位速記!$H$313,0))</f>
        <v>97</v>
      </c>
      <c r="Q165" s="79">
        <f>IF(ISERROR(VLOOKUP($G165,[1]②順位速記!$H$1:$Q$65536,[1]②順位速記!$H$313-1,0)),"-",VLOOKUP($G165,[1]②順位速記!$H$1:$Q$65536,[1]②順位速記!$H$313-1,0))</f>
        <v>97</v>
      </c>
      <c r="R165" s="80" t="str">
        <f>IF(ISERROR(VLOOKUP($G165,[1]②順位速記!$J$1:$Q$65536,[1]②順位速記!$J$313,0)),"-",VLOOKUP($G165,[1]②順位速記!$J$1:$Q$65536,[1]②順位速記!$J$313,0))</f>
        <v>DNF</v>
      </c>
      <c r="S165" s="81">
        <f>IF(ISERROR(VLOOKUP($G165,[1]②順位速記!$J$1:$Q$65536,[1]②順位速記!$J$313-1,0)),"-",VLOOKUP($G165,[1]②順位速記!$J$1:$Q$65536,[1]②順位速記!$J$313-1,0))</f>
        <v>193</v>
      </c>
      <c r="T165" s="80">
        <f>IF(ISERROR(VLOOKUP($G165,[1]②順位速記!$L$1:$Q$65536,[1]②順位速記!$L$313,0)),"-",VLOOKUP($G165,[1]②順位速記!$L$1:$Q$65536,[1]②順位速記!$L$313,0))</f>
        <v>88</v>
      </c>
      <c r="U165" s="81">
        <f>IF(ISERROR(VLOOKUP($G165,[1]②順位速記!$L$1:$Q$65536,[1]②順位速記!$L$313-1,0)),"-",VLOOKUP($G165,[1]②順位速記!$L$1:$Q$65536,[1]②順位速記!$L$313-1,0))</f>
        <v>88</v>
      </c>
      <c r="V165" s="78" t="str">
        <f>IF(ISERROR(VLOOKUP($G165,[1]②順位速記!$N$1:$Q$65536,[1]②順位速記!$N$313,0)),"-",VLOOKUP($G165,[1]②順位速記!$N$1:$Q$65536,[1]②順位速記!$N$313,0))</f>
        <v>-</v>
      </c>
      <c r="W165" s="82" t="str">
        <f>IF(ISERROR(VLOOKUP($G165,[1]②順位速記!$N$1:$Q$65536,[1]②順位速記!$N$313-1,0)),"-",VLOOKUP($G165,[1]②順位速記!$N$1:$Q$65536,[1]②順位速記!$N$313-1,0))</f>
        <v>-</v>
      </c>
      <c r="X165" s="83">
        <f t="shared" si="8"/>
        <v>675</v>
      </c>
      <c r="Y165" s="84">
        <f t="shared" si="9"/>
        <v>193</v>
      </c>
      <c r="Z165" s="85">
        <f t="shared" si="10"/>
        <v>482</v>
      </c>
      <c r="AA165" s="97"/>
      <c r="AB165" s="66" t="s">
        <v>352</v>
      </c>
      <c r="AC165" s="66"/>
      <c r="AD165" s="86" t="e">
        <f t="shared" si="11"/>
        <v>#VALUE!</v>
      </c>
      <c r="AE165" s="87"/>
      <c r="AF165" s="107"/>
      <c r="AH165" s="7"/>
      <c r="AI165" s="7"/>
      <c r="AJ165" s="7"/>
    </row>
    <row r="166" spans="1:36" ht="18.75" customHeight="1" thickBot="1">
      <c r="A166" s="47" t="s">
        <v>61</v>
      </c>
      <c r="B166" s="47"/>
      <c r="C166" s="70">
        <v>117</v>
      </c>
      <c r="D166" s="136" t="s">
        <v>77</v>
      </c>
      <c r="E166" s="71" t="str">
        <f>VLOOKUP($H166,[1]①レジスト!$E$1:$P$65536,3,0)</f>
        <v>女</v>
      </c>
      <c r="F166" s="124"/>
      <c r="G166" s="73" t="str">
        <f>VLOOKUP($H166,[1]①レジスト!$E$1:$K$65536,7,0)</f>
        <v>17-21</v>
      </c>
      <c r="H166" s="74" t="s">
        <v>353</v>
      </c>
      <c r="I166" s="91" t="str">
        <f>VLOOKUP($H166,[1]①レジスト!$E$1:$P$65536,6,0)</f>
        <v>神戸大学</v>
      </c>
      <c r="J166" s="125">
        <f>IF(ISERROR(VLOOKUP($G166,[1]②順位速記!$B$1:$Q$65536,[1]②順位速記!$B$313,0)),"-",VLOOKUP($G166,[1]②順位速記!$B$1:$Q$65536,[1]②順位速記!$B$313,0))</f>
        <v>92</v>
      </c>
      <c r="K166" s="126">
        <f>IF(ISERROR(VLOOKUP($G166,[1]②順位速記!$B$1:$Q$65536,[1]②順位速記!$B$313-1,0)),"-",VLOOKUP($G166,[1]②順位速記!$B$1:$Q$65536,[1]②順位速記!$B$313-1,0))</f>
        <v>92</v>
      </c>
      <c r="L166" s="126">
        <f>IF(ISERROR(VLOOKUP($G166,[1]②順位速記!$D$1:$Q$65536,[1]②順位速記!$D$313,0)),"-",VLOOKUP($G166,[1]②順位速記!$D$1:$Q$65536,[1]②順位速記!$D$313,0))</f>
        <v>112</v>
      </c>
      <c r="M166" s="126">
        <f>IF(ISERROR(VLOOKUP($G166,[1]②順位速記!$D$1:$Q$65536,[1]②順位速記!$D$313-1,0)),"-",VLOOKUP($G166,[1]②順位速記!$D$1:$Q$65536,[1]②順位速記!$D$313-1,0))</f>
        <v>112</v>
      </c>
      <c r="N166" s="126">
        <f>IF(ISERROR(VLOOKUP($G166,[1]②順位速記!$F$1:$Q$65536,[1]②順位速記!$F$313,0)),"-",VLOOKUP($G166,[1]②順位速記!$F$1:$Q$65536,[1]②順位速記!$F$313,0))</f>
        <v>104</v>
      </c>
      <c r="O166" s="126">
        <f>IF(ISERROR(VLOOKUP($G166,[1]②順位速記!$F$1:$Q$65536,[1]②順位速記!$F$313-1,0)),"-",VLOOKUP($G166,[1]②順位速記!$F$1:$Q$65536,[1]②順位速記!$F$313-1,0))</f>
        <v>104</v>
      </c>
      <c r="P166" s="126">
        <f>IF(ISERROR(VLOOKUP($G166,[1]②順位速記!$H$1:$Q$65536,[1]②順位速記!$H$313,0)),"-",VLOOKUP($G166,[1]②順位速記!$H$1:$Q$65536,[1]②順位速記!$H$313,0))</f>
        <v>119</v>
      </c>
      <c r="Q166" s="126">
        <f>IF(ISERROR(VLOOKUP($G166,[1]②順位速記!$H$1:$Q$65536,[1]②順位速記!$H$313-1,0)),"-",VLOOKUP($G166,[1]②順位速記!$H$1:$Q$65536,[1]②順位速記!$H$313-1,0))</f>
        <v>119</v>
      </c>
      <c r="R166" s="126">
        <f>IF(ISERROR(VLOOKUP($G166,[1]②順位速記!$J$1:$Q$65536,[1]②順位速記!$J$313,0)),"-",VLOOKUP($G166,[1]②順位速記!$J$1:$Q$65536,[1]②順位速記!$J$313,0))</f>
        <v>115</v>
      </c>
      <c r="S166" s="126">
        <f>IF(ISERROR(VLOOKUP($G166,[1]②順位速記!$J$1:$Q$65536,[1]②順位速記!$J$313-1,0)),"-",VLOOKUP($G166,[1]②順位速記!$J$1:$Q$65536,[1]②順位速記!$J$313-1,0))</f>
        <v>115</v>
      </c>
      <c r="T166" s="126">
        <f>IF(ISERROR(VLOOKUP($G166,[1]②順位速記!$L$1:$Q$65536,[1]②順位速記!$L$313,0)),"-",VLOOKUP($G166,[1]②順位速記!$L$1:$Q$65536,[1]②順位速記!$L$313,0))</f>
        <v>95</v>
      </c>
      <c r="U166" s="126">
        <f>IF(ISERROR(VLOOKUP($G166,[1]②順位速記!$L$1:$Q$65536,[1]②順位速記!$L$313-1,0)),"-",VLOOKUP($G166,[1]②順位速記!$L$1:$Q$65536,[1]②順位速記!$L$313-1,0))</f>
        <v>95</v>
      </c>
      <c r="V166" s="126" t="str">
        <f>IF(ISERROR(VLOOKUP($G166,[1]②順位速記!$N$1:$Q$65536,[1]②順位速記!$N$313,0)),"-",VLOOKUP($G166,[1]②順位速記!$N$1:$Q$65536,[1]②順位速記!$N$313,0))</f>
        <v>-</v>
      </c>
      <c r="W166" s="127" t="str">
        <f>IF(ISERROR(VLOOKUP($G166,[1]②順位速記!$N$1:$Q$65536,[1]②順位速記!$N$313-1,0)),"-",VLOOKUP($G166,[1]②順位速記!$N$1:$Q$65536,[1]②順位速記!$N$313-1,0))</f>
        <v>-</v>
      </c>
      <c r="X166" s="128">
        <f t="shared" si="8"/>
        <v>637</v>
      </c>
      <c r="Y166" s="97">
        <f t="shared" si="9"/>
        <v>119</v>
      </c>
      <c r="Z166" s="129">
        <f t="shared" si="10"/>
        <v>518</v>
      </c>
      <c r="AA166" s="97"/>
      <c r="AB166" s="66" t="s">
        <v>79</v>
      </c>
      <c r="AC166" s="66"/>
      <c r="AD166" s="86" t="e">
        <f t="shared" si="11"/>
        <v>#VALUE!</v>
      </c>
      <c r="AE166" s="130"/>
      <c r="AF166" s="88"/>
      <c r="AH166" s="7"/>
      <c r="AI166" s="7"/>
      <c r="AJ166" s="7"/>
    </row>
    <row r="167" spans="1:36" ht="18.75" customHeight="1">
      <c r="A167" s="47" t="s">
        <v>102</v>
      </c>
      <c r="B167" s="47"/>
      <c r="C167" s="48">
        <v>114</v>
      </c>
      <c r="D167" s="106" t="s">
        <v>77</v>
      </c>
      <c r="E167" s="71" t="str">
        <f>VLOOKUP($H167,[1]①レジスト!$E$1:$P$65536,3,0)</f>
        <v>女</v>
      </c>
      <c r="F167" s="72"/>
      <c r="G167" s="73" t="str">
        <f>VLOOKUP($H167,[1]①レジスト!$E$1:$K$65536,7,0)</f>
        <v>35-20</v>
      </c>
      <c r="H167" s="74" t="s">
        <v>354</v>
      </c>
      <c r="I167" s="75" t="str">
        <f>VLOOKUP($H167,[1]①レジスト!$E$1:$P$65536,6,0)</f>
        <v>同志社大学</v>
      </c>
      <c r="J167" s="76">
        <f>IF(ISERROR(VLOOKUP($G167,[1]②順位速記!$B$1:$Q$65536,[1]②順位速記!$B$313,0)),"-",VLOOKUP($G167,[1]②順位速記!$B$1:$Q$65536,[1]②順位速記!$B$313,0))</f>
        <v>87</v>
      </c>
      <c r="K167" s="77">
        <f>IF(ISERROR(VLOOKUP($G167,[1]②順位速記!$B$1:$Q$65536,[1]②順位速記!$B$313-1,0)),"-",VLOOKUP($G167,[1]②順位速記!$B$1:$Q$65536,[1]②順位速記!$B$313-1,0))</f>
        <v>87</v>
      </c>
      <c r="L167" s="78">
        <f>IF(ISERROR(VLOOKUP($G167,[1]②順位速記!$D$1:$Q$65536,[1]②順位速記!$D$313,0)),"-",VLOOKUP($G167,[1]②順位速記!$D$1:$Q$65536,[1]②順位速記!$D$313,0))</f>
        <v>84</v>
      </c>
      <c r="M167" s="79">
        <f>IF(ISERROR(VLOOKUP($G167,[1]②順位速記!$D$1:$Q$65536,[1]②順位速記!$D$313-1,0)),"-",VLOOKUP($G167,[1]②順位速記!$D$1:$Q$65536,[1]②順位速記!$D$313-1,0))</f>
        <v>84</v>
      </c>
      <c r="N167" s="80">
        <f>IF(ISERROR(VLOOKUP($G167,[1]②順位速記!$F$1:$Q$65536,[1]②順位速記!$F$313,0)),"-",VLOOKUP($G167,[1]②順位速記!$F$1:$Q$65536,[1]②順位速記!$F$313,0))</f>
        <v>159</v>
      </c>
      <c r="O167" s="77">
        <f>IF(ISERROR(VLOOKUP($G167,[1]②順位速記!$F$1:$Q$65536,[1]②順位速記!$F$313-1,0)),"-",VLOOKUP($G167,[1]②順位速記!$F$1:$Q$65536,[1]②順位速記!$F$313-1,0))</f>
        <v>159</v>
      </c>
      <c r="P167" s="78">
        <f>IF(ISERROR(VLOOKUP($G167,[1]②順位速記!$H$1:$Q$65536,[1]②順位速記!$H$313,0)),"-",VLOOKUP($G167,[1]②順位速記!$H$1:$Q$65536,[1]②順位速記!$H$313,0))</f>
        <v>122</v>
      </c>
      <c r="Q167" s="79">
        <f>IF(ISERROR(VLOOKUP($G167,[1]②順位速記!$H$1:$Q$65536,[1]②順位速記!$H$313-1,0)),"-",VLOOKUP($G167,[1]②順位速記!$H$1:$Q$65536,[1]②順位速記!$H$313-1,0))</f>
        <v>122</v>
      </c>
      <c r="R167" s="80">
        <f>IF(ISERROR(VLOOKUP($G167,[1]②順位速記!$J$1:$Q$65536,[1]②順位速記!$J$313,0)),"-",VLOOKUP($G167,[1]②順位速記!$J$1:$Q$65536,[1]②順位速記!$J$313,0))</f>
        <v>119</v>
      </c>
      <c r="S167" s="81">
        <f>IF(ISERROR(VLOOKUP($G167,[1]②順位速記!$J$1:$Q$65536,[1]②順位速記!$J$313-1,0)),"-",VLOOKUP($G167,[1]②順位速記!$J$1:$Q$65536,[1]②順位速記!$J$313-1,0))</f>
        <v>119</v>
      </c>
      <c r="T167" s="80">
        <f>IF(ISERROR(VLOOKUP($G167,[1]②順位速記!$L$1:$Q$65536,[1]②順位速記!$L$313,0)),"-",VLOOKUP($G167,[1]②順位速記!$L$1:$Q$65536,[1]②順位速記!$L$313,0))</f>
        <v>132</v>
      </c>
      <c r="U167" s="81">
        <f>IF(ISERROR(VLOOKUP($G167,[1]②順位速記!$L$1:$Q$65536,[1]②順位速記!$L$313-1,0)),"-",VLOOKUP($G167,[1]②順位速記!$L$1:$Q$65536,[1]②順位速記!$L$313-1,0))</f>
        <v>132</v>
      </c>
      <c r="V167" s="78" t="str">
        <f>IF(ISERROR(VLOOKUP($G167,[1]②順位速記!$N$1:$Q$65536,[1]②順位速記!$N$313,0)),"-",VLOOKUP($G167,[1]②順位速記!$N$1:$Q$65536,[1]②順位速記!$N$313,0))</f>
        <v>-</v>
      </c>
      <c r="W167" s="82" t="str">
        <f>IF(ISERROR(VLOOKUP($G167,[1]②順位速記!$N$1:$Q$65536,[1]②順位速記!$N$313-1,0)),"-",VLOOKUP($G167,[1]②順位速記!$N$1:$Q$65536,[1]②順位速記!$N$313-1,0))</f>
        <v>-</v>
      </c>
      <c r="X167" s="83">
        <f t="shared" si="8"/>
        <v>703</v>
      </c>
      <c r="Y167" s="84">
        <f t="shared" si="9"/>
        <v>159</v>
      </c>
      <c r="Z167" s="85">
        <f t="shared" si="10"/>
        <v>544</v>
      </c>
      <c r="AA167" s="97"/>
      <c r="AB167" s="66" t="s">
        <v>79</v>
      </c>
      <c r="AC167" s="66"/>
      <c r="AD167" s="86" t="e">
        <f t="shared" si="11"/>
        <v>#VALUE!</v>
      </c>
      <c r="AE167" s="87"/>
      <c r="AF167" s="107"/>
      <c r="AH167" s="7"/>
      <c r="AI167" s="7"/>
      <c r="AJ167" s="7"/>
    </row>
    <row r="168" spans="1:36" ht="18.75" customHeight="1">
      <c r="A168" s="47" t="s">
        <v>104</v>
      </c>
      <c r="B168" s="47"/>
      <c r="C168" s="70">
        <v>141</v>
      </c>
      <c r="D168" s="134" t="s">
        <v>77</v>
      </c>
      <c r="E168" s="71" t="str">
        <f>VLOOKUP($H168,[1]①レジスト!$E$1:$P$65536,3,0)</f>
        <v>女</v>
      </c>
      <c r="F168" s="124"/>
      <c r="G168" s="73" t="str">
        <f>VLOOKUP($H168,[1]①レジスト!$E$1:$K$65536,7,0)</f>
        <v>20-2</v>
      </c>
      <c r="H168" s="74" t="s">
        <v>355</v>
      </c>
      <c r="I168" s="91" t="str">
        <f>VLOOKUP($H168,[1]①レジスト!$E$1:$P$65536,6,0)</f>
        <v>上智大学</v>
      </c>
      <c r="J168" s="125">
        <f>IF(ISERROR(VLOOKUP($G168,[1]②順位速記!$B$1:$Q$65536,[1]②順位速記!$B$313,0)),"-",VLOOKUP($G168,[1]②順位速記!$B$1:$Q$65536,[1]②順位速記!$B$313,0))</f>
        <v>133</v>
      </c>
      <c r="K168" s="126">
        <f>IF(ISERROR(VLOOKUP($G168,[1]②順位速記!$B$1:$Q$65536,[1]②順位速記!$B$313-1,0)),"-",VLOOKUP($G168,[1]②順位速記!$B$1:$Q$65536,[1]②順位速記!$B$313-1,0))</f>
        <v>133</v>
      </c>
      <c r="L168" s="126">
        <f>IF(ISERROR(VLOOKUP($G168,[1]②順位速記!$D$1:$Q$65536,[1]②順位速記!$D$313,0)),"-",VLOOKUP($G168,[1]②順位速記!$D$1:$Q$65536,[1]②順位速記!$D$313,0))</f>
        <v>149</v>
      </c>
      <c r="M168" s="126">
        <f>IF(ISERROR(VLOOKUP($G168,[1]②順位速記!$D$1:$Q$65536,[1]②順位速記!$D$313-1,0)),"-",VLOOKUP($G168,[1]②順位速記!$D$1:$Q$65536,[1]②順位速記!$D$313-1,0))</f>
        <v>149</v>
      </c>
      <c r="N168" s="126">
        <f>IF(ISERROR(VLOOKUP($G168,[1]②順位速記!$F$1:$Q$65536,[1]②順位速記!$F$313,0)),"-",VLOOKUP($G168,[1]②順位速記!$F$1:$Q$65536,[1]②順位速記!$F$313,0))</f>
        <v>77</v>
      </c>
      <c r="O168" s="126">
        <f>IF(ISERROR(VLOOKUP($G168,[1]②順位速記!$F$1:$Q$65536,[1]②順位速記!$F$313-1,0)),"-",VLOOKUP($G168,[1]②順位速記!$F$1:$Q$65536,[1]②順位速記!$F$313-1,0))</f>
        <v>77</v>
      </c>
      <c r="P168" s="126">
        <f>IF(ISERROR(VLOOKUP($G168,[1]②順位速記!$H$1:$Q$65536,[1]②順位速記!$H$313,0)),"-",VLOOKUP($G168,[1]②順位速記!$H$1:$Q$65536,[1]②順位速記!$H$313,0))</f>
        <v>142</v>
      </c>
      <c r="Q168" s="126">
        <f>IF(ISERROR(VLOOKUP($G168,[1]②順位速記!$H$1:$Q$65536,[1]②順位速記!$H$313-1,0)),"-",VLOOKUP($G168,[1]②順位速記!$H$1:$Q$65536,[1]②順位速記!$H$313-1,0))</f>
        <v>142</v>
      </c>
      <c r="R168" s="126" t="str">
        <f>IF(ISERROR(VLOOKUP($G168,[1]②順位速記!$J$1:$Q$65536,[1]②順位速記!$J$313,0)),"-",VLOOKUP($G168,[1]②順位速記!$J$1:$Q$65536,[1]②順位速記!$J$313,0))</f>
        <v>DNF</v>
      </c>
      <c r="S168" s="126">
        <f>IF(ISERROR(VLOOKUP($G168,[1]②順位速記!$J$1:$Q$65536,[1]②順位速記!$J$313-1,0)),"-",VLOOKUP($G168,[1]②順位速記!$J$1:$Q$65536,[1]②順位速記!$J$313-1,0))</f>
        <v>193</v>
      </c>
      <c r="T168" s="126">
        <f>IF(ISERROR(VLOOKUP($G168,[1]②順位速記!$L$1:$Q$65536,[1]②順位速記!$L$313,0)),"-",VLOOKUP($G168,[1]②順位速記!$L$1:$Q$65536,[1]②順位速記!$L$313,0))</f>
        <v>43</v>
      </c>
      <c r="U168" s="126">
        <f>IF(ISERROR(VLOOKUP($G168,[1]②順位速記!$L$1:$Q$65536,[1]②順位速記!$L$313-1,0)),"-",VLOOKUP($G168,[1]②順位速記!$L$1:$Q$65536,[1]②順位速記!$L$313-1,0))</f>
        <v>43</v>
      </c>
      <c r="V168" s="126" t="str">
        <f>IF(ISERROR(VLOOKUP($G168,[1]②順位速記!$N$1:$Q$65536,[1]②順位速記!$N$313,0)),"-",VLOOKUP($G168,[1]②順位速記!$N$1:$Q$65536,[1]②順位速記!$N$313,0))</f>
        <v>-</v>
      </c>
      <c r="W168" s="127" t="str">
        <f>IF(ISERROR(VLOOKUP($G168,[1]②順位速記!$N$1:$Q$65536,[1]②順位速記!$N$313-1,0)),"-",VLOOKUP($G168,[1]②順位速記!$N$1:$Q$65536,[1]②順位速記!$N$313-1,0))</f>
        <v>-</v>
      </c>
      <c r="X168" s="128">
        <f t="shared" si="8"/>
        <v>737</v>
      </c>
      <c r="Y168" s="97">
        <f t="shared" si="9"/>
        <v>193</v>
      </c>
      <c r="Z168" s="129">
        <f t="shared" si="10"/>
        <v>544</v>
      </c>
      <c r="AA168" s="97"/>
      <c r="AB168" s="66" t="s">
        <v>92</v>
      </c>
      <c r="AC168" s="66"/>
      <c r="AD168" s="86" t="e">
        <f t="shared" si="11"/>
        <v>#VALUE!</v>
      </c>
      <c r="AE168" s="130"/>
      <c r="AF168" s="88"/>
      <c r="AH168" s="7"/>
      <c r="AI168" s="7"/>
      <c r="AJ168" s="7"/>
    </row>
    <row r="169" spans="1:36" ht="18.75" customHeight="1" thickBot="1">
      <c r="A169" s="47" t="s">
        <v>106</v>
      </c>
      <c r="B169" s="47"/>
      <c r="C169" s="70">
        <v>126</v>
      </c>
      <c r="D169" s="137" t="s">
        <v>77</v>
      </c>
      <c r="E169" s="71" t="str">
        <f>VLOOKUP($H169,[1]①レジスト!$E$1:$P$65536,3,0)</f>
        <v>女</v>
      </c>
      <c r="F169" s="93"/>
      <c r="G169" s="73" t="str">
        <f>VLOOKUP($H169,[1]①レジスト!$E$1:$K$65536,7,0)</f>
        <v>10-14</v>
      </c>
      <c r="H169" s="74" t="s">
        <v>356</v>
      </c>
      <c r="I169" s="94" t="str">
        <f>VLOOKUP($H169,[1]①レジスト!$E$1:$P$65536,6,0)</f>
        <v>関西学院大学</v>
      </c>
      <c r="J169" s="76">
        <f>IF(ISERROR(VLOOKUP($G169,[1]②順位速記!$B$1:$Q$65536,[1]②順位速記!$B$313,0)),"-",VLOOKUP($G169,[1]②順位速記!$B$1:$Q$65536,[1]②順位速記!$B$313,0))</f>
        <v>126</v>
      </c>
      <c r="K169" s="77">
        <f>IF(ISERROR(VLOOKUP($G169,[1]②順位速記!$B$1:$Q$65536,[1]②順位速記!$B$313-1,0)),"-",VLOOKUP($G169,[1]②順位速記!$B$1:$Q$65536,[1]②順位速記!$B$313-1,0))</f>
        <v>126</v>
      </c>
      <c r="L169" s="78">
        <f>IF(ISERROR(VLOOKUP($G169,[1]②順位速記!$D$1:$Q$65536,[1]②順位速記!$D$313,0)),"-",VLOOKUP($G169,[1]②順位速記!$D$1:$Q$65536,[1]②順位速記!$D$313,0))</f>
        <v>127</v>
      </c>
      <c r="M169" s="79">
        <f>IF(ISERROR(VLOOKUP($G169,[1]②順位速記!$D$1:$Q$65536,[1]②順位速記!$D$313-1,0)),"-",VLOOKUP($G169,[1]②順位速記!$D$1:$Q$65536,[1]②順位速記!$D$313-1,0))</f>
        <v>127</v>
      </c>
      <c r="N169" s="80">
        <f>IF(ISERROR(VLOOKUP($G169,[1]②順位速記!$F$1:$Q$65536,[1]②順位速記!$F$313,0)),"-",VLOOKUP($G169,[1]②順位速記!$F$1:$Q$65536,[1]②順位速記!$F$313,0))</f>
        <v>73</v>
      </c>
      <c r="O169" s="77">
        <f>IF(ISERROR(VLOOKUP($G169,[1]②順位速記!$F$1:$Q$65536,[1]②順位速記!$F$313-1,0)),"-",VLOOKUP($G169,[1]②順位速記!$F$1:$Q$65536,[1]②順位速記!$F$313-1,0))</f>
        <v>73</v>
      </c>
      <c r="P169" s="78">
        <f>IF(ISERROR(VLOOKUP($G169,[1]②順位速記!$H$1:$Q$65536,[1]②順位速記!$H$313,0)),"-",VLOOKUP($G169,[1]②順位速記!$H$1:$Q$65536,[1]②順位速記!$H$313,0))</f>
        <v>116</v>
      </c>
      <c r="Q169" s="79">
        <f>IF(ISERROR(VLOOKUP($G169,[1]②順位速記!$H$1:$Q$65536,[1]②順位速記!$H$313-1,0)),"-",VLOOKUP($G169,[1]②順位速記!$H$1:$Q$65536,[1]②順位速記!$H$313-1,0))</f>
        <v>116</v>
      </c>
      <c r="R169" s="80">
        <f>IF(ISERROR(VLOOKUP($G169,[1]②順位速記!$J$1:$Q$65536,[1]②順位速記!$J$313,0)),"-",VLOOKUP($G169,[1]②順位速記!$J$1:$Q$65536,[1]②順位速記!$J$313,0))</f>
        <v>128</v>
      </c>
      <c r="S169" s="81">
        <f>IF(ISERROR(VLOOKUP($G169,[1]②順位速記!$J$1:$Q$65536,[1]②順位速記!$J$313-1,0)),"-",VLOOKUP($G169,[1]②順位速記!$J$1:$Q$65536,[1]②順位速記!$J$313-1,0))</f>
        <v>128</v>
      </c>
      <c r="T169" s="80" t="str">
        <f>IF(ISERROR(VLOOKUP($G169,[1]②順位速記!$L$1:$Q$65536,[1]②順位速記!$L$313,0)),"-",VLOOKUP($G169,[1]②順位速記!$L$1:$Q$65536,[1]②順位速記!$L$313,0))</f>
        <v>DSQ</v>
      </c>
      <c r="U169" s="81">
        <f>IF(ISERROR(VLOOKUP($G169,[1]②順位速記!$L$1:$Q$65536,[1]②順位速記!$L$313-1,0)),"-",VLOOKUP($G169,[1]②順位速記!$L$1:$Q$65536,[1]②順位速記!$L$313-1,0))</f>
        <v>193</v>
      </c>
      <c r="V169" s="78" t="str">
        <f>IF(ISERROR(VLOOKUP($G169,[1]②順位速記!$N$1:$Q$65536,[1]②順位速記!$N$313,0)),"-",VLOOKUP($G169,[1]②順位速記!$N$1:$Q$65536,[1]②順位速記!$N$313,0))</f>
        <v>-</v>
      </c>
      <c r="W169" s="82" t="str">
        <f>IF(ISERROR(VLOOKUP($G169,[1]②順位速記!$N$1:$Q$65536,[1]②順位速記!$N$313-1,0)),"-",VLOOKUP($G169,[1]②順位速記!$N$1:$Q$65536,[1]②順位速記!$N$313-1,0))</f>
        <v>-</v>
      </c>
      <c r="X169" s="83">
        <f t="shared" si="8"/>
        <v>763</v>
      </c>
      <c r="Y169" s="84">
        <f t="shared" si="9"/>
        <v>193</v>
      </c>
      <c r="Z169" s="85">
        <f t="shared" si="10"/>
        <v>570</v>
      </c>
      <c r="AA169" s="97"/>
      <c r="AB169" s="66" t="s">
        <v>79</v>
      </c>
      <c r="AC169" s="66"/>
      <c r="AD169" s="86" t="e">
        <f t="shared" si="11"/>
        <v>#VALUE!</v>
      </c>
      <c r="AE169" s="87"/>
      <c r="AF169" s="107"/>
      <c r="AH169" s="7"/>
      <c r="AI169" s="7"/>
      <c r="AJ169" s="7"/>
    </row>
    <row r="170" spans="1:36" ht="18.75" customHeight="1">
      <c r="A170" s="47" t="s">
        <v>109</v>
      </c>
      <c r="B170" s="47"/>
      <c r="C170" s="48">
        <v>139</v>
      </c>
      <c r="D170" s="138" t="s">
        <v>82</v>
      </c>
      <c r="E170" s="71" t="str">
        <f>VLOOKUP($H170,[1]①レジスト!$E$1:$P$65536,3,0)</f>
        <v>女</v>
      </c>
      <c r="F170" s="124"/>
      <c r="G170" s="73" t="str">
        <f>VLOOKUP($H170,[1]①レジスト!$E$1:$K$65536,7,0)</f>
        <v>11-7</v>
      </c>
      <c r="H170" s="74" t="s">
        <v>357</v>
      </c>
      <c r="I170" s="75" t="str">
        <f>VLOOKUP($H170,[1]①レジスト!$E$1:$P$65536,6,0)</f>
        <v>関東学院大学</v>
      </c>
      <c r="J170" s="125">
        <f>IF(ISERROR(VLOOKUP($G170,[1]②順位速記!$B$1:$Q$65536,[1]②順位速記!$B$313,0)),"-",VLOOKUP($G170,[1]②順位速記!$B$1:$Q$65536,[1]②順位速記!$B$313,0))</f>
        <v>96</v>
      </c>
      <c r="K170" s="126">
        <f>IF(ISERROR(VLOOKUP($G170,[1]②順位速記!$B$1:$Q$65536,[1]②順位速記!$B$313-1,0)),"-",VLOOKUP($G170,[1]②順位速記!$B$1:$Q$65536,[1]②順位速記!$B$313-1,0))</f>
        <v>96</v>
      </c>
      <c r="L170" s="126">
        <f>IF(ISERROR(VLOOKUP($G170,[1]②順位速記!$D$1:$Q$65536,[1]②順位速記!$D$313,0)),"-",VLOOKUP($G170,[1]②順位速記!$D$1:$Q$65536,[1]②順位速記!$D$313,0))</f>
        <v>124</v>
      </c>
      <c r="M170" s="126">
        <f>IF(ISERROR(VLOOKUP($G170,[1]②順位速記!$D$1:$Q$65536,[1]②順位速記!$D$313-1,0)),"-",VLOOKUP($G170,[1]②順位速記!$D$1:$Q$65536,[1]②順位速記!$D$313-1,0))</f>
        <v>124</v>
      </c>
      <c r="N170" s="126">
        <f>IF(ISERROR(VLOOKUP($G170,[1]②順位速記!$F$1:$Q$65536,[1]②順位速記!$F$313,0)),"-",VLOOKUP($G170,[1]②順位速記!$F$1:$Q$65536,[1]②順位速記!$F$313,0))</f>
        <v>127</v>
      </c>
      <c r="O170" s="126">
        <f>IF(ISERROR(VLOOKUP($G170,[1]②順位速記!$F$1:$Q$65536,[1]②順位速記!$F$313-1,0)),"-",VLOOKUP($G170,[1]②順位速記!$F$1:$Q$65536,[1]②順位速記!$F$313-1,0))</f>
        <v>127</v>
      </c>
      <c r="P170" s="126">
        <f>IF(ISERROR(VLOOKUP($G170,[1]②順位速記!$H$1:$Q$65536,[1]②順位速記!$H$313,0)),"-",VLOOKUP($G170,[1]②順位速記!$H$1:$Q$65536,[1]②順位速記!$H$313,0))</f>
        <v>145</v>
      </c>
      <c r="Q170" s="126">
        <f>IF(ISERROR(VLOOKUP($G170,[1]②順位速記!$H$1:$Q$65536,[1]②順位速記!$H$313-1,0)),"-",VLOOKUP($G170,[1]②順位速記!$H$1:$Q$65536,[1]②順位速記!$H$313-1,0))</f>
        <v>145</v>
      </c>
      <c r="R170" s="126" t="str">
        <f>IF(ISERROR(VLOOKUP($G170,[1]②順位速記!$J$1:$Q$65536,[1]②順位速記!$J$313,0)),"-",VLOOKUP($G170,[1]②順位速記!$J$1:$Q$65536,[1]②順位速記!$J$313,0))</f>
        <v>DNF</v>
      </c>
      <c r="S170" s="126">
        <f>IF(ISERROR(VLOOKUP($G170,[1]②順位速記!$J$1:$Q$65536,[1]②順位速記!$J$313-1,0)),"-",VLOOKUP($G170,[1]②順位速記!$J$1:$Q$65536,[1]②順位速記!$J$313-1,0))</f>
        <v>193</v>
      </c>
      <c r="T170" s="126">
        <f>IF(ISERROR(VLOOKUP($G170,[1]②順位速記!$L$1:$Q$65536,[1]②順位速記!$L$313,0)),"-",VLOOKUP($G170,[1]②順位速記!$L$1:$Q$65536,[1]②順位速記!$L$313,0))</f>
        <v>83</v>
      </c>
      <c r="U170" s="126">
        <f>IF(ISERROR(VLOOKUP($G170,[1]②順位速記!$L$1:$Q$65536,[1]②順位速記!$L$313-1,0)),"-",VLOOKUP($G170,[1]②順位速記!$L$1:$Q$65536,[1]②順位速記!$L$313-1,0))</f>
        <v>83</v>
      </c>
      <c r="V170" s="126" t="str">
        <f>IF(ISERROR(VLOOKUP($G170,[1]②順位速記!$N$1:$Q$65536,[1]②順位速記!$N$313,0)),"-",VLOOKUP($G170,[1]②順位速記!$N$1:$Q$65536,[1]②順位速記!$N$313,0))</f>
        <v>-</v>
      </c>
      <c r="W170" s="127" t="str">
        <f>IF(ISERROR(VLOOKUP($G170,[1]②順位速記!$N$1:$Q$65536,[1]②順位速記!$N$313-1,0)),"-",VLOOKUP($G170,[1]②順位速記!$N$1:$Q$65536,[1]②順位速記!$N$313-1,0))</f>
        <v>-</v>
      </c>
      <c r="X170" s="128">
        <f t="shared" si="8"/>
        <v>768</v>
      </c>
      <c r="Y170" s="97">
        <f t="shared" si="9"/>
        <v>193</v>
      </c>
      <c r="Z170" s="129">
        <f t="shared" si="10"/>
        <v>575</v>
      </c>
      <c r="AA170" s="97"/>
      <c r="AB170" s="66" t="s">
        <v>152</v>
      </c>
      <c r="AC170" s="66"/>
      <c r="AD170" s="86" t="e">
        <f t="shared" si="11"/>
        <v>#VALUE!</v>
      </c>
      <c r="AE170" s="130"/>
      <c r="AF170" s="88"/>
      <c r="AH170" s="7"/>
      <c r="AI170" s="7"/>
      <c r="AJ170" s="7"/>
    </row>
    <row r="171" spans="1:36" ht="18.75" customHeight="1">
      <c r="A171" s="47" t="s">
        <v>112</v>
      </c>
      <c r="B171" s="47"/>
      <c r="C171" s="70">
        <v>135</v>
      </c>
      <c r="D171" s="139" t="s">
        <v>358</v>
      </c>
      <c r="E171" s="71" t="str">
        <f>VLOOKUP($H171,[1]①レジスト!$E$1:$P$65536,3,0)</f>
        <v>女</v>
      </c>
      <c r="F171" s="72"/>
      <c r="G171" s="73" t="str">
        <f>VLOOKUP($H171,[1]①レジスト!$E$1:$K$65536,7,0)</f>
        <v>11-94</v>
      </c>
      <c r="H171" s="74" t="s">
        <v>359</v>
      </c>
      <c r="I171" s="75" t="str">
        <f>VLOOKUP($H171,[1]①レジスト!$E$1:$P$65536,6,0)</f>
        <v>関東学院大学</v>
      </c>
      <c r="J171" s="76">
        <f>IF(ISERROR(VLOOKUP($G171,[1]②順位速記!$B$1:$Q$65536,[1]②順位速記!$B$313,0)),"-",VLOOKUP($G171,[1]②順位速記!$B$1:$Q$65536,[1]②順位速記!$B$313,0))</f>
        <v>136</v>
      </c>
      <c r="K171" s="77">
        <f>IF(ISERROR(VLOOKUP($G171,[1]②順位速記!$B$1:$Q$65536,[1]②順位速記!$B$313-1,0)),"-",VLOOKUP($G171,[1]②順位速記!$B$1:$Q$65536,[1]②順位速記!$B$313-1,0))</f>
        <v>136</v>
      </c>
      <c r="L171" s="78">
        <f>IF(ISERROR(VLOOKUP($G171,[1]②順位速記!$D$1:$Q$65536,[1]②順位速記!$D$313,0)),"-",VLOOKUP($G171,[1]②順位速記!$D$1:$Q$65536,[1]②順位速記!$D$313,0))</f>
        <v>132</v>
      </c>
      <c r="M171" s="79">
        <f>IF(ISERROR(VLOOKUP($G171,[1]②順位速記!$D$1:$Q$65536,[1]②順位速記!$D$313-1,0)),"-",VLOOKUP($G171,[1]②順位速記!$D$1:$Q$65536,[1]②順位速記!$D$313-1,0))</f>
        <v>132</v>
      </c>
      <c r="N171" s="80">
        <f>IF(ISERROR(VLOOKUP($G171,[1]②順位速記!$F$1:$Q$65536,[1]②順位速記!$F$313,0)),"-",VLOOKUP($G171,[1]②順位速記!$F$1:$Q$65536,[1]②順位速記!$F$313,0))</f>
        <v>109</v>
      </c>
      <c r="O171" s="77">
        <f>IF(ISERROR(VLOOKUP($G171,[1]②順位速記!$F$1:$Q$65536,[1]②順位速記!$F$313-1,0)),"-",VLOOKUP($G171,[1]②順位速記!$F$1:$Q$65536,[1]②順位速記!$F$313-1,0))</f>
        <v>109</v>
      </c>
      <c r="P171" s="78">
        <f>IF(ISERROR(VLOOKUP($G171,[1]②順位速記!$H$1:$Q$65536,[1]②順位速記!$H$313,0)),"-",VLOOKUP($G171,[1]②順位速記!$H$1:$Q$65536,[1]②順位速記!$H$313,0))</f>
        <v>91</v>
      </c>
      <c r="Q171" s="79">
        <f>IF(ISERROR(VLOOKUP($G171,[1]②順位速記!$H$1:$Q$65536,[1]②順位速記!$H$313-1,0)),"-",VLOOKUP($G171,[1]②順位速記!$H$1:$Q$65536,[1]②順位速記!$H$313-1,0))</f>
        <v>91</v>
      </c>
      <c r="R171" s="80" t="str">
        <f>IF(ISERROR(VLOOKUP($G171,[1]②順位速記!$J$1:$Q$65536,[1]②順位速記!$J$313,0)),"-",VLOOKUP($G171,[1]②順位速記!$J$1:$Q$65536,[1]②順位速記!$J$313,0))</f>
        <v>DNF</v>
      </c>
      <c r="S171" s="81">
        <f>IF(ISERROR(VLOOKUP($G171,[1]②順位速記!$J$1:$Q$65536,[1]②順位速記!$J$313-1,0)),"-",VLOOKUP($G171,[1]②順位速記!$J$1:$Q$65536,[1]②順位速記!$J$313-1,0))</f>
        <v>193</v>
      </c>
      <c r="T171" s="80">
        <f>IF(ISERROR(VLOOKUP($G171,[1]②順位速記!$L$1:$Q$65536,[1]②順位速記!$L$313,0)),"-",VLOOKUP($G171,[1]②順位速記!$L$1:$Q$65536,[1]②順位速記!$L$313,0))</f>
        <v>114</v>
      </c>
      <c r="U171" s="81">
        <f>IF(ISERROR(VLOOKUP($G171,[1]②順位速記!$L$1:$Q$65536,[1]②順位速記!$L$313-1,0)),"-",VLOOKUP($G171,[1]②順位速記!$L$1:$Q$65536,[1]②順位速記!$L$313-1,0))</f>
        <v>114</v>
      </c>
      <c r="V171" s="78" t="str">
        <f>IF(ISERROR(VLOOKUP($G171,[1]②順位速記!$N$1:$Q$65536,[1]②順位速記!$N$313,0)),"-",VLOOKUP($G171,[1]②順位速記!$N$1:$Q$65536,[1]②順位速記!$N$313,0))</f>
        <v>-</v>
      </c>
      <c r="W171" s="82" t="str">
        <f>IF(ISERROR(VLOOKUP($G171,[1]②順位速記!$N$1:$Q$65536,[1]②順位速記!$N$313-1,0)),"-",VLOOKUP($G171,[1]②順位速記!$N$1:$Q$65536,[1]②順位速記!$N$313-1,0))</f>
        <v>-</v>
      </c>
      <c r="X171" s="83">
        <f t="shared" si="8"/>
        <v>775</v>
      </c>
      <c r="Y171" s="84">
        <f t="shared" si="9"/>
        <v>193</v>
      </c>
      <c r="Z171" s="85">
        <f t="shared" si="10"/>
        <v>582</v>
      </c>
      <c r="AA171" s="65" t="s">
        <v>27</v>
      </c>
      <c r="AB171" s="66" t="s">
        <v>43</v>
      </c>
      <c r="AC171" s="66"/>
      <c r="AD171" s="86" t="e">
        <f t="shared" si="11"/>
        <v>#VALUE!</v>
      </c>
      <c r="AE171" s="87"/>
      <c r="AF171" s="107"/>
      <c r="AH171" s="7"/>
      <c r="AI171" s="7"/>
      <c r="AJ171" s="7"/>
    </row>
    <row r="172" spans="1:36" ht="18.75" customHeight="1" thickBot="1">
      <c r="A172" s="47" t="s">
        <v>114</v>
      </c>
      <c r="B172" s="47"/>
      <c r="C172" s="70">
        <v>148</v>
      </c>
      <c r="D172" s="106" t="s">
        <v>77</v>
      </c>
      <c r="E172" s="71" t="str">
        <f>VLOOKUP($H172,[1]①レジスト!$E$1:$P$65536,3,0)</f>
        <v>女</v>
      </c>
      <c r="F172" s="124"/>
      <c r="G172" s="73" t="str">
        <f>VLOOKUP($H172,[1]①レジスト!$E$1:$K$65536,7,0)</f>
        <v>46-23</v>
      </c>
      <c r="H172" s="53" t="s">
        <v>360</v>
      </c>
      <c r="I172" s="91" t="str">
        <f>VLOOKUP($H172,[1]①レジスト!$E$1:$P$65536,6,0)</f>
        <v>明治大学</v>
      </c>
      <c r="J172" s="125">
        <f>IF(ISERROR(VLOOKUP($G172,[1]②順位速記!$B$1:$Q$65536,[1]②順位速記!$B$313,0)),"-",VLOOKUP($G172,[1]②順位速記!$B$1:$Q$65536,[1]②順位速記!$B$313,0))</f>
        <v>137</v>
      </c>
      <c r="K172" s="126">
        <f>IF(ISERROR(VLOOKUP($G172,[1]②順位速記!$B$1:$Q$65536,[1]②順位速記!$B$313-1,0)),"-",VLOOKUP($G172,[1]②順位速記!$B$1:$Q$65536,[1]②順位速記!$B$313-1,0))</f>
        <v>137</v>
      </c>
      <c r="L172" s="126">
        <f>IF(ISERROR(VLOOKUP($G172,[1]②順位速記!$D$1:$Q$65536,[1]②順位速記!$D$313,0)),"-",VLOOKUP($G172,[1]②順位速記!$D$1:$Q$65536,[1]②順位速記!$D$313,0))</f>
        <v>90</v>
      </c>
      <c r="M172" s="126">
        <f>IF(ISERROR(VLOOKUP($G172,[1]②順位速記!$D$1:$Q$65536,[1]②順位速記!$D$313-1,0)),"-",VLOOKUP($G172,[1]②順位速記!$D$1:$Q$65536,[1]②順位速記!$D$313-1,0))</f>
        <v>90</v>
      </c>
      <c r="N172" s="126">
        <f>IF(ISERROR(VLOOKUP($G172,[1]②順位速記!$F$1:$Q$65536,[1]②順位速記!$F$313,0)),"-",VLOOKUP($G172,[1]②順位速記!$F$1:$Q$65536,[1]②順位速記!$F$313,0))</f>
        <v>123</v>
      </c>
      <c r="O172" s="126">
        <f>IF(ISERROR(VLOOKUP($G172,[1]②順位速記!$F$1:$Q$65536,[1]②順位速記!$F$313-1,0)),"-",VLOOKUP($G172,[1]②順位速記!$F$1:$Q$65536,[1]②順位速記!$F$313-1,0))</f>
        <v>123</v>
      </c>
      <c r="P172" s="126">
        <f>IF(ISERROR(VLOOKUP($G172,[1]②順位速記!$H$1:$Q$65536,[1]②順位速記!$H$313,0)),"-",VLOOKUP($G172,[1]②順位速記!$H$1:$Q$65536,[1]②順位速記!$H$313,0))</f>
        <v>165</v>
      </c>
      <c r="Q172" s="126">
        <f>IF(ISERROR(VLOOKUP($G172,[1]②順位速記!$H$1:$Q$65536,[1]②順位速記!$H$313-1,0)),"-",VLOOKUP($G172,[1]②順位速記!$H$1:$Q$65536,[1]②順位速記!$H$313-1,0))</f>
        <v>165</v>
      </c>
      <c r="R172" s="126" t="str">
        <f>IF(ISERROR(VLOOKUP($G172,[1]②順位速記!$J$1:$Q$65536,[1]②順位速記!$J$313,0)),"-",VLOOKUP($G172,[1]②順位速記!$J$1:$Q$65536,[1]②順位速記!$J$313,0))</f>
        <v>DNF</v>
      </c>
      <c r="S172" s="126">
        <f>IF(ISERROR(VLOOKUP($G172,[1]②順位速記!$J$1:$Q$65536,[1]②順位速記!$J$313-1,0)),"-",VLOOKUP($G172,[1]②順位速記!$J$1:$Q$65536,[1]②順位速記!$J$313-1,0))</f>
        <v>193</v>
      </c>
      <c r="T172" s="126">
        <f>IF(ISERROR(VLOOKUP($G172,[1]②順位速記!$L$1:$Q$65536,[1]②順位速記!$L$313,0)),"-",VLOOKUP($G172,[1]②順位速記!$L$1:$Q$65536,[1]②順位速記!$L$313,0))</f>
        <v>68</v>
      </c>
      <c r="U172" s="126">
        <f>IF(ISERROR(VLOOKUP($G172,[1]②順位速記!$L$1:$Q$65536,[1]②順位速記!$L$313-1,0)),"-",VLOOKUP($G172,[1]②順位速記!$L$1:$Q$65536,[1]②順位速記!$L$313-1,0))</f>
        <v>68</v>
      </c>
      <c r="V172" s="126" t="str">
        <f>IF(ISERROR(VLOOKUP($G172,[1]②順位速記!$N$1:$Q$65536,[1]②順位速記!$N$313,0)),"-",VLOOKUP($G172,[1]②順位速記!$N$1:$Q$65536,[1]②順位速記!$N$313,0))</f>
        <v>-</v>
      </c>
      <c r="W172" s="127" t="str">
        <f>IF(ISERROR(VLOOKUP($G172,[1]②順位速記!$N$1:$Q$65536,[1]②順位速記!$N$313-1,0)),"-",VLOOKUP($G172,[1]②順位速記!$N$1:$Q$65536,[1]②順位速記!$N$313-1,0))</f>
        <v>-</v>
      </c>
      <c r="X172" s="128">
        <f t="shared" si="8"/>
        <v>776</v>
      </c>
      <c r="Y172" s="97">
        <f t="shared" si="9"/>
        <v>193</v>
      </c>
      <c r="Z172" s="129">
        <f t="shared" si="10"/>
        <v>583</v>
      </c>
      <c r="AA172" s="97"/>
      <c r="AB172" s="66" t="s">
        <v>152</v>
      </c>
      <c r="AC172" s="66"/>
      <c r="AD172" s="86" t="e">
        <f t="shared" si="11"/>
        <v>#VALUE!</v>
      </c>
      <c r="AE172" s="130"/>
      <c r="AF172" s="88"/>
      <c r="AH172" s="7"/>
      <c r="AI172" s="7"/>
      <c r="AJ172" s="7"/>
    </row>
    <row r="173" spans="1:36" ht="18.75" customHeight="1">
      <c r="A173" s="47" t="s">
        <v>116</v>
      </c>
      <c r="B173" s="47"/>
      <c r="C173" s="48">
        <v>138</v>
      </c>
      <c r="D173" s="106" t="s">
        <v>77</v>
      </c>
      <c r="E173" s="71" t="str">
        <f>VLOOKUP($H173,[1]①レジスト!$E$1:$P$65536,3,0)</f>
        <v>女</v>
      </c>
      <c r="F173" s="72"/>
      <c r="G173" s="73" t="str">
        <f>VLOOKUP($H173,[1]①レジスト!$E$1:$K$65536,7,0)</f>
        <v>51-51</v>
      </c>
      <c r="H173" s="53" t="s">
        <v>361</v>
      </c>
      <c r="I173" s="75" t="str">
        <f>VLOOKUP($H173,[1]①レジスト!$E$1:$P$65536,6,0)</f>
        <v>立命館大学</v>
      </c>
      <c r="J173" s="76">
        <f>IF(ISERROR(VLOOKUP($G173,[1]②順位速記!$B$1:$Q$65536,[1]②順位速記!$B$313,0)),"-",VLOOKUP($G173,[1]②順位速記!$B$1:$Q$65536,[1]②順位速記!$B$313,0))</f>
        <v>134</v>
      </c>
      <c r="K173" s="77">
        <f>IF(ISERROR(VLOOKUP($G173,[1]②順位速記!$B$1:$Q$65536,[1]②順位速記!$B$313-1,0)),"-",VLOOKUP($G173,[1]②順位速記!$B$1:$Q$65536,[1]②順位速記!$B$313-1,0))</f>
        <v>134</v>
      </c>
      <c r="L173" s="78">
        <f>IF(ISERROR(VLOOKUP($G173,[1]②順位速記!$D$1:$Q$65536,[1]②順位速記!$D$313,0)),"-",VLOOKUP($G173,[1]②順位速記!$D$1:$Q$65536,[1]②順位速記!$D$313,0))</f>
        <v>140</v>
      </c>
      <c r="M173" s="79">
        <f>IF(ISERROR(VLOOKUP($G173,[1]②順位速記!$D$1:$Q$65536,[1]②順位速記!$D$313-1,0)),"-",VLOOKUP($G173,[1]②順位速記!$D$1:$Q$65536,[1]②順位速記!$D$313-1,0))</f>
        <v>140</v>
      </c>
      <c r="N173" s="80">
        <f>IF(ISERROR(VLOOKUP($G173,[1]②順位速記!$F$1:$Q$65536,[1]②順位速記!$F$313,0)),"-",VLOOKUP($G173,[1]②順位速記!$F$1:$Q$65536,[1]②順位速記!$F$313,0))</f>
        <v>61</v>
      </c>
      <c r="O173" s="77">
        <f>IF(ISERROR(VLOOKUP($G173,[1]②順位速記!$F$1:$Q$65536,[1]②順位速記!$F$313-1,0)),"-",VLOOKUP($G173,[1]②順位速記!$F$1:$Q$65536,[1]②順位速記!$F$313-1,0))</f>
        <v>61</v>
      </c>
      <c r="P173" s="78">
        <f>IF(ISERROR(VLOOKUP($G173,[1]②順位速記!$H$1:$Q$65536,[1]②順位速記!$H$313,0)),"-",VLOOKUP($G173,[1]②順位速記!$H$1:$Q$65536,[1]②順位速記!$H$313,0))</f>
        <v>150</v>
      </c>
      <c r="Q173" s="79">
        <f>IF(ISERROR(VLOOKUP($G173,[1]②順位速記!$H$1:$Q$65536,[1]②順位速記!$H$313-1,0)),"-",VLOOKUP($G173,[1]②順位速記!$H$1:$Q$65536,[1]②順位速記!$H$313-1,0))</f>
        <v>150</v>
      </c>
      <c r="R173" s="80" t="str">
        <f>IF(ISERROR(VLOOKUP($G173,[1]②順位速記!$J$1:$Q$65536,[1]②順位速記!$J$313,0)),"-",VLOOKUP($G173,[1]②順位速記!$J$1:$Q$65536,[1]②順位速記!$J$313,0))</f>
        <v>DNF</v>
      </c>
      <c r="S173" s="81">
        <f>IF(ISERROR(VLOOKUP($G173,[1]②順位速記!$J$1:$Q$65536,[1]②順位速記!$J$313-1,0)),"-",VLOOKUP($G173,[1]②順位速記!$J$1:$Q$65536,[1]②順位速記!$J$313-1,0))</f>
        <v>193</v>
      </c>
      <c r="T173" s="80">
        <f>IF(ISERROR(VLOOKUP($G173,[1]②順位速記!$L$1:$Q$65536,[1]②順位速記!$L$313,0)),"-",VLOOKUP($G173,[1]②順位速記!$L$1:$Q$65536,[1]②順位速記!$L$313,0))</f>
        <v>99</v>
      </c>
      <c r="U173" s="81">
        <f>IF(ISERROR(VLOOKUP($G173,[1]②順位速記!$L$1:$Q$65536,[1]②順位速記!$L$313-1,0)),"-",VLOOKUP($G173,[1]②順位速記!$L$1:$Q$65536,[1]②順位速記!$L$313-1,0))</f>
        <v>99</v>
      </c>
      <c r="V173" s="78" t="str">
        <f>IF(ISERROR(VLOOKUP($G173,[1]②順位速記!$N$1:$Q$65536,[1]②順位速記!$N$313,0)),"-",VLOOKUP($G173,[1]②順位速記!$N$1:$Q$65536,[1]②順位速記!$N$313,0))</f>
        <v>-</v>
      </c>
      <c r="W173" s="82" t="str">
        <f>IF(ISERROR(VLOOKUP($G173,[1]②順位速記!$N$1:$Q$65536,[1]②順位速記!$N$313-1,0)),"-",VLOOKUP($G173,[1]②順位速記!$N$1:$Q$65536,[1]②順位速記!$N$313-1,0))</f>
        <v>-</v>
      </c>
      <c r="X173" s="83">
        <f t="shared" si="8"/>
        <v>777</v>
      </c>
      <c r="Y173" s="84">
        <f t="shared" si="9"/>
        <v>193</v>
      </c>
      <c r="Z173" s="85">
        <f t="shared" si="10"/>
        <v>584</v>
      </c>
      <c r="AA173" s="97"/>
      <c r="AB173" s="66" t="s">
        <v>362</v>
      </c>
      <c r="AC173" s="66"/>
      <c r="AD173" s="86" t="e">
        <f t="shared" si="11"/>
        <v>#VALUE!</v>
      </c>
      <c r="AE173" s="87"/>
      <c r="AF173" s="107"/>
      <c r="AH173" s="7"/>
      <c r="AI173" s="7"/>
      <c r="AJ173" s="7"/>
    </row>
    <row r="174" spans="1:36" ht="18.75" customHeight="1">
      <c r="A174" s="47" t="s">
        <v>118</v>
      </c>
      <c r="B174" s="47"/>
      <c r="C174" s="70">
        <v>146</v>
      </c>
      <c r="D174" s="106" t="s">
        <v>77</v>
      </c>
      <c r="E174" s="71" t="str">
        <f>VLOOKUP($H174,[1]①レジスト!$E$1:$P$65536,3,0)</f>
        <v>女</v>
      </c>
      <c r="F174" s="124"/>
      <c r="G174" s="73" t="str">
        <f>VLOOKUP($H174,[1]①レジスト!$E$1:$K$65536,7,0)</f>
        <v>43-9</v>
      </c>
      <c r="H174" s="53" t="s">
        <v>363</v>
      </c>
      <c r="I174" s="91" t="str">
        <f>VLOOKUP($H174,[1]①レジスト!$E$1:$P$65536,6,0)</f>
        <v>法政大学</v>
      </c>
      <c r="J174" s="125" t="str">
        <f>IF(ISERROR(VLOOKUP($G174,[1]②順位速記!$B$1:$Q$65536,[1]②順位速記!$B$313,0)),"-",VLOOKUP($G174,[1]②順位速記!$B$1:$Q$65536,[1]②順位速記!$B$313,0))</f>
        <v>BFD</v>
      </c>
      <c r="K174" s="126">
        <f>IF(ISERROR(VLOOKUP($G174,[1]②順位速記!$B$1:$Q$65536,[1]②順位速記!$B$313-1,0)),"-",VLOOKUP($G174,[1]②順位速記!$B$1:$Q$65536,[1]②順位速記!$B$313-1,0))</f>
        <v>193</v>
      </c>
      <c r="L174" s="126">
        <f>IF(ISERROR(VLOOKUP($G174,[1]②順位速記!$D$1:$Q$65536,[1]②順位速記!$D$313,0)),"-",VLOOKUP($G174,[1]②順位速記!$D$1:$Q$65536,[1]②順位速記!$D$313,0))</f>
        <v>109</v>
      </c>
      <c r="M174" s="126">
        <f>IF(ISERROR(VLOOKUP($G174,[1]②順位速記!$D$1:$Q$65536,[1]②順位速記!$D$313-1,0)),"-",VLOOKUP($G174,[1]②順位速記!$D$1:$Q$65536,[1]②順位速記!$D$313-1,0))</f>
        <v>109</v>
      </c>
      <c r="N174" s="126">
        <f>IF(ISERROR(VLOOKUP($G174,[1]②順位速記!$F$1:$Q$65536,[1]②順位速記!$F$313,0)),"-",VLOOKUP($G174,[1]②順位速記!$F$1:$Q$65536,[1]②順位速記!$F$313,0))</f>
        <v>47</v>
      </c>
      <c r="O174" s="126">
        <f>IF(ISERROR(VLOOKUP($G174,[1]②順位速記!$F$1:$Q$65536,[1]②順位速記!$F$313-1,0)),"-",VLOOKUP($G174,[1]②順位速記!$F$1:$Q$65536,[1]②順位速記!$F$313-1,0))</f>
        <v>47</v>
      </c>
      <c r="P174" s="126">
        <f>IF(ISERROR(VLOOKUP($G174,[1]②順位速記!$H$1:$Q$65536,[1]②順位速記!$H$313,0)),"-",VLOOKUP($G174,[1]②順位速記!$H$1:$Q$65536,[1]②順位速記!$H$313,0))</f>
        <v>160</v>
      </c>
      <c r="Q174" s="126">
        <f>IF(ISERROR(VLOOKUP($G174,[1]②順位速記!$H$1:$Q$65536,[1]②順位速記!$H$313-1,0)),"-",VLOOKUP($G174,[1]②順位速記!$H$1:$Q$65536,[1]②順位速記!$H$313-1,0))</f>
        <v>160</v>
      </c>
      <c r="R174" s="126" t="str">
        <f>IF(ISERROR(VLOOKUP($G174,[1]②順位速記!$J$1:$Q$65536,[1]②順位速記!$J$313,0)),"-",VLOOKUP($G174,[1]②順位速記!$J$1:$Q$65536,[1]②順位速記!$J$313,0))</f>
        <v>DNF</v>
      </c>
      <c r="S174" s="126">
        <f>IF(ISERROR(VLOOKUP($G174,[1]②順位速記!$J$1:$Q$65536,[1]②順位速記!$J$313-1,0)),"-",VLOOKUP($G174,[1]②順位速記!$J$1:$Q$65536,[1]②順位速記!$J$313-1,0))</f>
        <v>193</v>
      </c>
      <c r="T174" s="126">
        <f>IF(ISERROR(VLOOKUP($G174,[1]②順位速記!$L$1:$Q$65536,[1]②順位速記!$L$313,0)),"-",VLOOKUP($G174,[1]②順位速記!$L$1:$Q$65536,[1]②順位速記!$L$313,0))</f>
        <v>106</v>
      </c>
      <c r="U174" s="126">
        <f>IF(ISERROR(VLOOKUP($G174,[1]②順位速記!$L$1:$Q$65536,[1]②順位速記!$L$313-1,0)),"-",VLOOKUP($G174,[1]②順位速記!$L$1:$Q$65536,[1]②順位速記!$L$313-1,0))</f>
        <v>106</v>
      </c>
      <c r="V174" s="126" t="str">
        <f>IF(ISERROR(VLOOKUP($G174,[1]②順位速記!$N$1:$Q$65536,[1]②順位速記!$N$313,0)),"-",VLOOKUP($G174,[1]②順位速記!$N$1:$Q$65536,[1]②順位速記!$N$313,0))</f>
        <v>-</v>
      </c>
      <c r="W174" s="127" t="str">
        <f>IF(ISERROR(VLOOKUP($G174,[1]②順位速記!$N$1:$Q$65536,[1]②順位速記!$N$313-1,0)),"-",VLOOKUP($G174,[1]②順位速記!$N$1:$Q$65536,[1]②順位速記!$N$313-1,0))</f>
        <v>-</v>
      </c>
      <c r="X174" s="128">
        <f t="shared" si="8"/>
        <v>808</v>
      </c>
      <c r="Y174" s="97">
        <f t="shared" si="9"/>
        <v>193</v>
      </c>
      <c r="Z174" s="129">
        <f t="shared" si="10"/>
        <v>615</v>
      </c>
      <c r="AA174" s="65" t="s">
        <v>27</v>
      </c>
      <c r="AB174" s="66" t="s">
        <v>43</v>
      </c>
      <c r="AC174" s="66"/>
      <c r="AD174" s="86" t="e">
        <f t="shared" si="11"/>
        <v>#VALUE!</v>
      </c>
      <c r="AE174" s="130"/>
      <c r="AF174" s="88"/>
      <c r="AH174" s="7"/>
      <c r="AI174" s="7"/>
      <c r="AJ174" s="7"/>
    </row>
    <row r="175" spans="1:36" ht="18.75" customHeight="1" thickBot="1">
      <c r="A175" s="47" t="s">
        <v>120</v>
      </c>
      <c r="B175" s="47"/>
      <c r="C175" s="70">
        <v>137</v>
      </c>
      <c r="D175" s="134" t="s">
        <v>107</v>
      </c>
      <c r="E175" s="71" t="str">
        <f>VLOOKUP($H175,[1]①レジスト!$E$1:$P$65536,3,0)</f>
        <v>女</v>
      </c>
      <c r="F175" s="72"/>
      <c r="G175" s="73" t="str">
        <f>VLOOKUP($H175,[1]①レジスト!$E$1:$K$65536,7,0)</f>
        <v>77-22</v>
      </c>
      <c r="H175" s="74" t="s">
        <v>364</v>
      </c>
      <c r="I175" s="91" t="str">
        <f>VLOOKUP($H175,[1]①レジスト!$E$1:$P$65536,6,0)</f>
        <v>滋賀県立大学</v>
      </c>
      <c r="J175" s="76">
        <f>IF(ISERROR(VLOOKUP($G175,[1]②順位速記!$B$1:$Q$65536,[1]②順位速記!$B$313,0)),"-",VLOOKUP($G175,[1]②順位速記!$B$1:$Q$65536,[1]②順位速記!$B$313,0))</f>
        <v>114</v>
      </c>
      <c r="K175" s="77">
        <f>IF(ISERROR(VLOOKUP($G175,[1]②順位速記!$B$1:$Q$65536,[1]②順位速記!$B$313-1,0)),"-",VLOOKUP($G175,[1]②順位速記!$B$1:$Q$65536,[1]②順位速記!$B$313-1,0))</f>
        <v>114</v>
      </c>
      <c r="L175" s="78">
        <f>IF(ISERROR(VLOOKUP($G175,[1]②順位速記!$D$1:$Q$65536,[1]②順位速記!$D$313,0)),"-",VLOOKUP($G175,[1]②順位速記!$D$1:$Q$65536,[1]②順位速記!$D$313,0))</f>
        <v>125</v>
      </c>
      <c r="M175" s="79">
        <f>IF(ISERROR(VLOOKUP($G175,[1]②順位速記!$D$1:$Q$65536,[1]②順位速記!$D$313-1,0)),"-",VLOOKUP($G175,[1]②順位速記!$D$1:$Q$65536,[1]②順位速記!$D$313-1,0))</f>
        <v>125</v>
      </c>
      <c r="N175" s="80">
        <f>IF(ISERROR(VLOOKUP($G175,[1]②順位速記!$F$1:$Q$65536,[1]②順位速記!$F$313,0)),"-",VLOOKUP($G175,[1]②順位速記!$F$1:$Q$65536,[1]②順位速記!$F$313,0))</f>
        <v>151</v>
      </c>
      <c r="O175" s="77">
        <f>IF(ISERROR(VLOOKUP($G175,[1]②順位速記!$F$1:$Q$65536,[1]②順位速記!$F$313-1,0)),"-",VLOOKUP($G175,[1]②順位速記!$F$1:$Q$65536,[1]②順位速記!$F$313-1,0))</f>
        <v>151</v>
      </c>
      <c r="P175" s="78">
        <f>IF(ISERROR(VLOOKUP($G175,[1]②順位速記!$H$1:$Q$65536,[1]②順位速記!$H$313,0)),"-",VLOOKUP($G175,[1]②順位速記!$H$1:$Q$65536,[1]②順位速記!$H$313,0))</f>
        <v>136</v>
      </c>
      <c r="Q175" s="79">
        <f>IF(ISERROR(VLOOKUP($G175,[1]②順位速記!$H$1:$Q$65536,[1]②順位速記!$H$313-1,0)),"-",VLOOKUP($G175,[1]②順位速記!$H$1:$Q$65536,[1]②順位速記!$H$313-1,0))</f>
        <v>136</v>
      </c>
      <c r="R175" s="80">
        <f>IF(ISERROR(VLOOKUP($G175,[1]②順位速記!$J$1:$Q$65536,[1]②順位速記!$J$313,0)),"-",VLOOKUP($G175,[1]②順位速記!$J$1:$Q$65536,[1]②順位速記!$J$313,0))</f>
        <v>108</v>
      </c>
      <c r="S175" s="81">
        <f>IF(ISERROR(VLOOKUP($G175,[1]②順位速記!$J$1:$Q$65536,[1]②順位速記!$J$313-1,0)),"-",VLOOKUP($G175,[1]②順位速記!$J$1:$Q$65536,[1]②順位速記!$J$313-1,0))</f>
        <v>108</v>
      </c>
      <c r="T175" s="80">
        <f>IF(ISERROR(VLOOKUP($G175,[1]②順位速記!$L$1:$Q$65536,[1]②順位速記!$L$313,0)),"-",VLOOKUP($G175,[1]②順位速記!$L$1:$Q$65536,[1]②順位速記!$L$313,0))</f>
        <v>136</v>
      </c>
      <c r="U175" s="81">
        <f>IF(ISERROR(VLOOKUP($G175,[1]②順位速記!$L$1:$Q$65536,[1]②順位速記!$L$313-1,0)),"-",VLOOKUP($G175,[1]②順位速記!$L$1:$Q$65536,[1]②順位速記!$L$313-1,0))</f>
        <v>136</v>
      </c>
      <c r="V175" s="78" t="str">
        <f>IF(ISERROR(VLOOKUP($G175,[1]②順位速記!$N$1:$Q$65536,[1]②順位速記!$N$313,0)),"-",VLOOKUP($G175,[1]②順位速記!$N$1:$Q$65536,[1]②順位速記!$N$313,0))</f>
        <v>-</v>
      </c>
      <c r="W175" s="82" t="str">
        <f>IF(ISERROR(VLOOKUP($G175,[1]②順位速記!$N$1:$Q$65536,[1]②順位速記!$N$313-1,0)),"-",VLOOKUP($G175,[1]②順位速記!$N$1:$Q$65536,[1]②順位速記!$N$313-1,0))</f>
        <v>-</v>
      </c>
      <c r="X175" s="83">
        <f t="shared" si="8"/>
        <v>770</v>
      </c>
      <c r="Y175" s="84">
        <f t="shared" si="9"/>
        <v>151</v>
      </c>
      <c r="Z175" s="85">
        <f t="shared" si="10"/>
        <v>619</v>
      </c>
      <c r="AA175" s="97"/>
      <c r="AB175" s="66"/>
      <c r="AC175" s="66"/>
      <c r="AD175" s="86">
        <f t="shared" si="11"/>
        <v>0</v>
      </c>
      <c r="AE175" s="87"/>
      <c r="AF175" s="107"/>
      <c r="AH175" s="7"/>
      <c r="AI175" s="7"/>
      <c r="AJ175" s="7"/>
    </row>
    <row r="176" spans="1:36" ht="18.75" customHeight="1">
      <c r="A176" s="47" t="s">
        <v>123</v>
      </c>
      <c r="B176" s="47"/>
      <c r="C176" s="48">
        <v>144</v>
      </c>
      <c r="D176" s="140" t="s">
        <v>77</v>
      </c>
      <c r="E176" s="71" t="str">
        <f>VLOOKUP($H176,[1]①レジスト!$E$1:$P$65536,3,0)</f>
        <v>女</v>
      </c>
      <c r="F176" s="124"/>
      <c r="G176" s="73" t="str">
        <f>VLOOKUP($H176,[1]①レジスト!$E$1:$K$65536,7,0)</f>
        <v>12-30</v>
      </c>
      <c r="H176" s="74" t="s">
        <v>365</v>
      </c>
      <c r="I176" s="75" t="str">
        <f>VLOOKUP($H176,[1]①レジスト!$E$1:$P$65536,6,0)</f>
        <v>京都大学</v>
      </c>
      <c r="J176" s="125">
        <f>IF(ISERROR(VLOOKUP($G176,[1]②順位速記!$B$1:$Q$65536,[1]②順位速記!$B$313,0)),"-",VLOOKUP($G176,[1]②順位速記!$B$1:$Q$65536,[1]②順位速記!$B$313,0))</f>
        <v>125</v>
      </c>
      <c r="K176" s="126">
        <f>IF(ISERROR(VLOOKUP($G176,[1]②順位速記!$B$1:$Q$65536,[1]②順位速記!$B$313-1,0)),"-",VLOOKUP($G176,[1]②順位速記!$B$1:$Q$65536,[1]②順位速記!$B$313-1,0))</f>
        <v>125</v>
      </c>
      <c r="L176" s="126">
        <f>IF(ISERROR(VLOOKUP($G176,[1]②順位速記!$D$1:$Q$65536,[1]②順位速記!$D$313,0)),"-",VLOOKUP($G176,[1]②順位速記!$D$1:$Q$65536,[1]②順位速記!$D$313,0))</f>
        <v>123</v>
      </c>
      <c r="M176" s="126">
        <f>IF(ISERROR(VLOOKUP($G176,[1]②順位速記!$D$1:$Q$65536,[1]②順位速記!$D$313-1,0)),"-",VLOOKUP($G176,[1]②順位速記!$D$1:$Q$65536,[1]②順位速記!$D$313-1,0))</f>
        <v>123</v>
      </c>
      <c r="N176" s="126">
        <f>IF(ISERROR(VLOOKUP($G176,[1]②順位速記!$F$1:$Q$65536,[1]②順位速記!$F$313,0)),"-",VLOOKUP($G176,[1]②順位速記!$F$1:$Q$65536,[1]②順位速記!$F$313,0))</f>
        <v>158</v>
      </c>
      <c r="O176" s="126">
        <f>IF(ISERROR(VLOOKUP($G176,[1]②順位速記!$F$1:$Q$65536,[1]②順位速記!$F$313-1,0)),"-",VLOOKUP($G176,[1]②順位速記!$F$1:$Q$65536,[1]②順位速記!$F$313-1,0))</f>
        <v>158</v>
      </c>
      <c r="P176" s="126">
        <f>IF(ISERROR(VLOOKUP($G176,[1]②順位速記!$H$1:$Q$65536,[1]②順位速記!$H$313,0)),"-",VLOOKUP($G176,[1]②順位速記!$H$1:$Q$65536,[1]②順位速記!$H$313,0))</f>
        <v>152</v>
      </c>
      <c r="Q176" s="126">
        <f>IF(ISERROR(VLOOKUP($G176,[1]②順位速記!$H$1:$Q$65536,[1]②順位速記!$H$313-1,0)),"-",VLOOKUP($G176,[1]②順位速記!$H$1:$Q$65536,[1]②順位速記!$H$313-1,0))</f>
        <v>152</v>
      </c>
      <c r="R176" s="126">
        <f>IF(ISERROR(VLOOKUP($G176,[1]②順位速記!$J$1:$Q$65536,[1]②順位速記!$J$313,0)),"-",VLOOKUP($G176,[1]②順位速記!$J$1:$Q$65536,[1]②順位速記!$J$313,0))</f>
        <v>106</v>
      </c>
      <c r="S176" s="126">
        <f>IF(ISERROR(VLOOKUP($G176,[1]②順位速記!$J$1:$Q$65536,[1]②順位速記!$J$313-1,0)),"-",VLOOKUP($G176,[1]②順位速記!$J$1:$Q$65536,[1]②順位速記!$J$313-1,0))</f>
        <v>106</v>
      </c>
      <c r="T176" s="126">
        <f>IF(ISERROR(VLOOKUP($G176,[1]②順位速記!$L$1:$Q$65536,[1]②順位速記!$L$313,0)),"-",VLOOKUP($G176,[1]②順位速記!$L$1:$Q$65536,[1]②順位速記!$L$313,0))</f>
        <v>128</v>
      </c>
      <c r="U176" s="126">
        <f>IF(ISERROR(VLOOKUP($G176,[1]②順位速記!$L$1:$Q$65536,[1]②順位速記!$L$313-1,0)),"-",VLOOKUP($G176,[1]②順位速記!$L$1:$Q$65536,[1]②順位速記!$L$313-1,0))</f>
        <v>128</v>
      </c>
      <c r="V176" s="126" t="str">
        <f>IF(ISERROR(VLOOKUP($G176,[1]②順位速記!$N$1:$Q$65536,[1]②順位速記!$N$313,0)),"-",VLOOKUP($G176,[1]②順位速記!$N$1:$Q$65536,[1]②順位速記!$N$313,0))</f>
        <v>-</v>
      </c>
      <c r="W176" s="127" t="str">
        <f>IF(ISERROR(VLOOKUP($G176,[1]②順位速記!$N$1:$Q$65536,[1]②順位速記!$N$313-1,0)),"-",VLOOKUP($G176,[1]②順位速記!$N$1:$Q$65536,[1]②順位速記!$N$313-1,0))</f>
        <v>-</v>
      </c>
      <c r="X176" s="128">
        <f t="shared" si="8"/>
        <v>792</v>
      </c>
      <c r="Y176" s="97">
        <f t="shared" si="9"/>
        <v>158</v>
      </c>
      <c r="Z176" s="129">
        <f t="shared" si="10"/>
        <v>634</v>
      </c>
      <c r="AA176" s="97"/>
      <c r="AB176" s="66"/>
      <c r="AC176" s="66"/>
      <c r="AD176" s="86">
        <f t="shared" si="11"/>
        <v>0</v>
      </c>
      <c r="AE176" s="130"/>
      <c r="AF176" s="88"/>
      <c r="AH176" s="7"/>
      <c r="AI176" s="7"/>
      <c r="AJ176" s="7"/>
    </row>
    <row r="177" spans="1:36" ht="18.75" customHeight="1">
      <c r="A177" s="47" t="s">
        <v>126</v>
      </c>
      <c r="B177" s="47"/>
      <c r="C177" s="70">
        <v>151</v>
      </c>
      <c r="D177" s="106" t="s">
        <v>77</v>
      </c>
      <c r="E177" s="71" t="str">
        <f>VLOOKUP($H177,[1]①レジスト!$E$1:$P$65536,3,0)</f>
        <v>女</v>
      </c>
      <c r="F177" s="72"/>
      <c r="G177" s="73" t="str">
        <f>VLOOKUP($H177,[1]①レジスト!$E$1:$K$65536,7,0)</f>
        <v>77-99</v>
      </c>
      <c r="H177" s="90" t="s">
        <v>366</v>
      </c>
      <c r="I177" s="91" t="str">
        <f>VLOOKUP($H177,[1]①レジスト!$E$1:$P$65536,6,0)</f>
        <v>滋賀県立大学</v>
      </c>
      <c r="J177" s="76">
        <f>IF(ISERROR(VLOOKUP($G177,[1]②順位速記!$B$1:$Q$65536,[1]②順位速記!$B$313,0)),"-",VLOOKUP($G177,[1]②順位速記!$B$1:$Q$65536,[1]②順位速記!$B$313,0))</f>
        <v>119</v>
      </c>
      <c r="K177" s="77">
        <f>IF(ISERROR(VLOOKUP($G177,[1]②順位速記!$B$1:$Q$65536,[1]②順位速記!$B$313-1,0)),"-",VLOOKUP($G177,[1]②順位速記!$B$1:$Q$65536,[1]②順位速記!$B$313-1,0))</f>
        <v>119</v>
      </c>
      <c r="L177" s="78">
        <f>IF(ISERROR(VLOOKUP($G177,[1]②順位速記!$D$1:$Q$65536,[1]②順位速記!$D$313,0)),"-",VLOOKUP($G177,[1]②順位速記!$D$1:$Q$65536,[1]②順位速記!$D$313,0))</f>
        <v>146</v>
      </c>
      <c r="M177" s="79">
        <f>IF(ISERROR(VLOOKUP($G177,[1]②順位速記!$D$1:$Q$65536,[1]②順位速記!$D$313-1,0)),"-",VLOOKUP($G177,[1]②順位速記!$D$1:$Q$65536,[1]②順位速記!$D$313-1,0))</f>
        <v>146</v>
      </c>
      <c r="N177" s="80">
        <f>IF(ISERROR(VLOOKUP($G177,[1]②順位速記!$F$1:$Q$65536,[1]②順位速記!$F$313,0)),"-",VLOOKUP($G177,[1]②順位速記!$F$1:$Q$65536,[1]②順位速記!$F$313,0))</f>
        <v>130</v>
      </c>
      <c r="O177" s="77">
        <f>IF(ISERROR(VLOOKUP($G177,[1]②順位速記!$F$1:$Q$65536,[1]②順位速記!$F$313-1,0)),"-",VLOOKUP($G177,[1]②順位速記!$F$1:$Q$65536,[1]②順位速記!$F$313-1,0))</f>
        <v>130</v>
      </c>
      <c r="P177" s="78">
        <f>IF(ISERROR(VLOOKUP($G177,[1]②順位速記!$H$1:$Q$65536,[1]②順位速記!$H$313,0)),"-",VLOOKUP($G177,[1]②順位速記!$H$1:$Q$65536,[1]②順位速記!$H$313,0))</f>
        <v>158</v>
      </c>
      <c r="Q177" s="79">
        <f>IF(ISERROR(VLOOKUP($G177,[1]②順位速記!$H$1:$Q$65536,[1]②順位速記!$H$313-1,0)),"-",VLOOKUP($G177,[1]②順位速記!$H$1:$Q$65536,[1]②順位速記!$H$313-1,0))</f>
        <v>158</v>
      </c>
      <c r="R177" s="80">
        <f>IF(ISERROR(VLOOKUP($G177,[1]②順位速記!$J$1:$Q$65536,[1]②順位速記!$J$313,0)),"-",VLOOKUP($G177,[1]②順位速記!$J$1:$Q$65536,[1]②順位速記!$J$313,0))</f>
        <v>135</v>
      </c>
      <c r="S177" s="81">
        <f>IF(ISERROR(VLOOKUP($G177,[1]②順位速記!$J$1:$Q$65536,[1]②順位速記!$J$313-1,0)),"-",VLOOKUP($G177,[1]②順位速記!$J$1:$Q$65536,[1]②順位速記!$J$313-1,0))</f>
        <v>135</v>
      </c>
      <c r="T177" s="80">
        <f>IF(ISERROR(VLOOKUP($G177,[1]②順位速記!$L$1:$Q$65536,[1]②順位速記!$L$313,0)),"-",VLOOKUP($G177,[1]②順位速記!$L$1:$Q$65536,[1]②順位速記!$L$313,0))</f>
        <v>133</v>
      </c>
      <c r="U177" s="81">
        <f>IF(ISERROR(VLOOKUP($G177,[1]②順位速記!$L$1:$Q$65536,[1]②順位速記!$L$313-1,0)),"-",VLOOKUP($G177,[1]②順位速記!$L$1:$Q$65536,[1]②順位速記!$L$313-1,0))</f>
        <v>133</v>
      </c>
      <c r="V177" s="78" t="str">
        <f>IF(ISERROR(VLOOKUP($G177,[1]②順位速記!$N$1:$Q$65536,[1]②順位速記!$N$313,0)),"-",VLOOKUP($G177,[1]②順位速記!$N$1:$Q$65536,[1]②順位速記!$N$313,0))</f>
        <v>-</v>
      </c>
      <c r="W177" s="82" t="str">
        <f>IF(ISERROR(VLOOKUP($G177,[1]②順位速記!$N$1:$Q$65536,[1]②順位速記!$N$313-1,0)),"-",VLOOKUP($G177,[1]②順位速記!$N$1:$Q$65536,[1]②順位速記!$N$313-1,0))</f>
        <v>-</v>
      </c>
      <c r="X177" s="83">
        <f t="shared" si="8"/>
        <v>821</v>
      </c>
      <c r="Y177" s="84">
        <f t="shared" si="9"/>
        <v>158</v>
      </c>
      <c r="Z177" s="85">
        <f t="shared" si="10"/>
        <v>663</v>
      </c>
      <c r="AA177" s="97"/>
      <c r="AB177" s="66"/>
      <c r="AC177" s="66"/>
      <c r="AD177" s="86">
        <f t="shared" si="11"/>
        <v>0</v>
      </c>
      <c r="AE177" s="87"/>
      <c r="AF177" s="107"/>
      <c r="AH177" s="7"/>
      <c r="AI177" s="7"/>
      <c r="AJ177" s="7"/>
    </row>
    <row r="178" spans="1:36" ht="18.75" customHeight="1" thickBot="1">
      <c r="A178" s="47" t="s">
        <v>128</v>
      </c>
      <c r="B178" s="47"/>
      <c r="C178" s="70">
        <v>142</v>
      </c>
      <c r="D178" s="106" t="s">
        <v>77</v>
      </c>
      <c r="E178" s="71" t="str">
        <f>VLOOKUP($H178,[1]①レジスト!$E$1:$P$65536,3,0)</f>
        <v>女</v>
      </c>
      <c r="F178" s="124"/>
      <c r="G178" s="73" t="str">
        <f>VLOOKUP($H178,[1]①レジスト!$E$1:$K$65536,7,0)</f>
        <v>12-26</v>
      </c>
      <c r="H178" s="90" t="s">
        <v>367</v>
      </c>
      <c r="I178" s="91" t="str">
        <f>VLOOKUP($H178,[1]①レジスト!$E$1:$P$65536,6,0)</f>
        <v>京都大学</v>
      </c>
      <c r="J178" s="125">
        <f>IF(ISERROR(VLOOKUP($G178,[1]②順位速記!$B$1:$Q$65536,[1]②順位速記!$B$313,0)),"-",VLOOKUP($G178,[1]②順位速記!$B$1:$Q$65536,[1]②順位速記!$B$313,0))</f>
        <v>81</v>
      </c>
      <c r="K178" s="126">
        <f>IF(ISERROR(VLOOKUP($G178,[1]②順位速記!$B$1:$Q$65536,[1]②順位速記!$B$313-1,0)),"-",VLOOKUP($G178,[1]②順位速記!$B$1:$Q$65536,[1]②順位速記!$B$313-1,0))</f>
        <v>81</v>
      </c>
      <c r="L178" s="126">
        <f>IF(ISERROR(VLOOKUP($G178,[1]②順位速記!$D$1:$Q$65536,[1]②順位速記!$D$313,0)),"-",VLOOKUP($G178,[1]②順位速記!$D$1:$Q$65536,[1]②順位速記!$D$313,0))</f>
        <v>135</v>
      </c>
      <c r="M178" s="126">
        <f>IF(ISERROR(VLOOKUP($G178,[1]②順位速記!$D$1:$Q$65536,[1]②順位速記!$D$313-1,0)),"-",VLOOKUP($G178,[1]②順位速記!$D$1:$Q$65536,[1]②順位速記!$D$313-1,0))</f>
        <v>135</v>
      </c>
      <c r="N178" s="126">
        <f>IF(ISERROR(VLOOKUP($G178,[1]②順位速記!$F$1:$Q$65536,[1]②順位速記!$F$313,0)),"-",VLOOKUP($G178,[1]②順位速記!$F$1:$Q$65536,[1]②順位速記!$F$313,0))</f>
        <v>168</v>
      </c>
      <c r="O178" s="126">
        <f>IF(ISERROR(VLOOKUP($G178,[1]②順位速記!$F$1:$Q$65536,[1]②順位速記!$F$313-1,0)),"-",VLOOKUP($G178,[1]②順位速記!$F$1:$Q$65536,[1]②順位速記!$F$313-1,0))</f>
        <v>168</v>
      </c>
      <c r="P178" s="126">
        <f>IF(ISERROR(VLOOKUP($G178,[1]②順位速記!$H$1:$Q$65536,[1]②順位速記!$H$313,0)),"-",VLOOKUP($G178,[1]②順位速記!$H$1:$Q$65536,[1]②順位速記!$H$313,0))</f>
        <v>161</v>
      </c>
      <c r="Q178" s="126">
        <f>IF(ISERROR(VLOOKUP($G178,[1]②順位速記!$H$1:$Q$65536,[1]②順位速記!$H$313-1,0)),"-",VLOOKUP($G178,[1]②順位速記!$H$1:$Q$65536,[1]②順位速記!$H$313-1,0))</f>
        <v>161</v>
      </c>
      <c r="R178" s="126">
        <f>IF(ISERROR(VLOOKUP($G178,[1]②順位速記!$J$1:$Q$65536,[1]②順位速記!$J$313,0)),"-",VLOOKUP($G178,[1]②順位速記!$J$1:$Q$65536,[1]②順位速記!$J$313,0))</f>
        <v>124</v>
      </c>
      <c r="S178" s="126">
        <f>IF(ISERROR(VLOOKUP($G178,[1]②順位速記!$J$1:$Q$65536,[1]②順位速記!$J$313-1,0)),"-",VLOOKUP($G178,[1]②順位速記!$J$1:$Q$65536,[1]②順位速記!$J$313-1,0))</f>
        <v>124</v>
      </c>
      <c r="T178" s="126">
        <f>IF(ISERROR(VLOOKUP($G178,[1]②順位速記!$L$1:$Q$65536,[1]②順位速記!$L$313,0)),"-",VLOOKUP($G178,[1]②順位速記!$L$1:$Q$65536,[1]②順位速記!$L$313,0))</f>
        <v>179</v>
      </c>
      <c r="U178" s="126">
        <f>IF(ISERROR(VLOOKUP($G178,[1]②順位速記!$L$1:$Q$65536,[1]②順位速記!$L$313-1,0)),"-",VLOOKUP($G178,[1]②順位速記!$L$1:$Q$65536,[1]②順位速記!$L$313-1,0))</f>
        <v>179</v>
      </c>
      <c r="V178" s="126" t="str">
        <f>IF(ISERROR(VLOOKUP($G178,[1]②順位速記!$N$1:$Q$65536,[1]②順位速記!$N$313,0)),"-",VLOOKUP($G178,[1]②順位速記!$N$1:$Q$65536,[1]②順位速記!$N$313,0))</f>
        <v>-</v>
      </c>
      <c r="W178" s="127" t="str">
        <f>IF(ISERROR(VLOOKUP($G178,[1]②順位速記!$N$1:$Q$65536,[1]②順位速記!$N$313-1,0)),"-",VLOOKUP($G178,[1]②順位速記!$N$1:$Q$65536,[1]②順位速記!$N$313-1,0))</f>
        <v>-</v>
      </c>
      <c r="X178" s="128">
        <f t="shared" si="8"/>
        <v>848</v>
      </c>
      <c r="Y178" s="97">
        <f t="shared" si="9"/>
        <v>179</v>
      </c>
      <c r="Z178" s="129">
        <f t="shared" si="10"/>
        <v>669</v>
      </c>
      <c r="AA178" s="97"/>
      <c r="AB178" s="66"/>
      <c r="AC178" s="66"/>
      <c r="AD178" s="86">
        <f t="shared" si="11"/>
        <v>0</v>
      </c>
      <c r="AE178" s="130"/>
      <c r="AF178" s="88"/>
      <c r="AH178" s="7"/>
      <c r="AI178" s="7"/>
      <c r="AJ178" s="7"/>
    </row>
    <row r="179" spans="1:36" ht="18.75" customHeight="1">
      <c r="A179" s="47" t="s">
        <v>130</v>
      </c>
      <c r="B179" s="47"/>
      <c r="C179" s="48">
        <v>155</v>
      </c>
      <c r="D179" s="141" t="s">
        <v>358</v>
      </c>
      <c r="E179" s="71" t="str">
        <f>VLOOKUP($H179,[1]①レジスト!$E$1:$P$65536,3,0)</f>
        <v>女</v>
      </c>
      <c r="F179" s="72"/>
      <c r="G179" s="73" t="str">
        <f>VLOOKUP($H179,[1]①レジスト!$E$1:$K$65536,7,0)</f>
        <v>12-41</v>
      </c>
      <c r="H179" s="74" t="s">
        <v>368</v>
      </c>
      <c r="I179" s="75" t="str">
        <f>VLOOKUP($H179,[1]①レジスト!$E$1:$P$65536,6,0)</f>
        <v>京都大学</v>
      </c>
      <c r="J179" s="76">
        <f>IF(ISERROR(VLOOKUP($G179,[1]②順位速記!$B$1:$Q$65536,[1]②順位速記!$B$313,0)),"-",VLOOKUP($G179,[1]②順位速記!$B$1:$Q$65536,[1]②順位速記!$B$313,0))</f>
        <v>159</v>
      </c>
      <c r="K179" s="77">
        <f>IF(ISERROR(VLOOKUP($G179,[1]②順位速記!$B$1:$Q$65536,[1]②順位速記!$B$313-1,0)),"-",VLOOKUP($G179,[1]②順位速記!$B$1:$Q$65536,[1]②順位速記!$B$313-1,0))</f>
        <v>159</v>
      </c>
      <c r="L179" s="78">
        <f>IF(ISERROR(VLOOKUP($G179,[1]②順位速記!$D$1:$Q$65536,[1]②順位速記!$D$313,0)),"-",VLOOKUP($G179,[1]②順位速記!$D$1:$Q$65536,[1]②順位速記!$D$313,0))</f>
        <v>138</v>
      </c>
      <c r="M179" s="79">
        <f>IF(ISERROR(VLOOKUP($G179,[1]②順位速記!$D$1:$Q$65536,[1]②順位速記!$D$313-1,0)),"-",VLOOKUP($G179,[1]②順位速記!$D$1:$Q$65536,[1]②順位速記!$D$313-1,0))</f>
        <v>138</v>
      </c>
      <c r="N179" s="80">
        <f>IF(ISERROR(VLOOKUP($G179,[1]②順位速記!$F$1:$Q$65536,[1]②順位速記!$F$313,0)),"-",VLOOKUP($G179,[1]②順位速記!$F$1:$Q$65536,[1]②順位速記!$F$313,0))</f>
        <v>162</v>
      </c>
      <c r="O179" s="77">
        <f>IF(ISERROR(VLOOKUP($G179,[1]②順位速記!$F$1:$Q$65536,[1]②順位速記!$F$313-1,0)),"-",VLOOKUP($G179,[1]②順位速記!$F$1:$Q$65536,[1]②順位速記!$F$313-1,0))</f>
        <v>162</v>
      </c>
      <c r="P179" s="78">
        <f>IF(ISERROR(VLOOKUP($G179,[1]②順位速記!$H$1:$Q$65536,[1]②順位速記!$H$313,0)),"-",VLOOKUP($G179,[1]②順位速記!$H$1:$Q$65536,[1]②順位速記!$H$313,0))</f>
        <v>131</v>
      </c>
      <c r="Q179" s="79">
        <f>IF(ISERROR(VLOOKUP($G179,[1]②順位速記!$H$1:$Q$65536,[1]②順位速記!$H$313-1,0)),"-",VLOOKUP($G179,[1]②順位速記!$H$1:$Q$65536,[1]②順位速記!$H$313-1,0))</f>
        <v>131</v>
      </c>
      <c r="R179" s="80">
        <f>IF(ISERROR(VLOOKUP($G179,[1]②順位速記!$J$1:$Q$65536,[1]②順位速記!$J$313,0)),"-",VLOOKUP($G179,[1]②順位速記!$J$1:$Q$65536,[1]②順位速記!$J$313,0))</f>
        <v>125</v>
      </c>
      <c r="S179" s="81">
        <f>IF(ISERROR(VLOOKUP($G179,[1]②順位速記!$J$1:$Q$65536,[1]②順位速記!$J$313-1,0)),"-",VLOOKUP($G179,[1]②順位速記!$J$1:$Q$65536,[1]②順位速記!$J$313-1,0))</f>
        <v>125</v>
      </c>
      <c r="T179" s="80">
        <f>IF(ISERROR(VLOOKUP($G179,[1]②順位速記!$L$1:$Q$65536,[1]②順位速記!$L$313,0)),"-",VLOOKUP($G179,[1]②順位速記!$L$1:$Q$65536,[1]②順位速記!$L$313,0))</f>
        <v>117</v>
      </c>
      <c r="U179" s="81">
        <f>IF(ISERROR(VLOOKUP($G179,[1]②順位速記!$L$1:$Q$65536,[1]②順位速記!$L$313-1,0)),"-",VLOOKUP($G179,[1]②順位速記!$L$1:$Q$65536,[1]②順位速記!$L$313-1,0))</f>
        <v>117</v>
      </c>
      <c r="V179" s="78" t="str">
        <f>IF(ISERROR(VLOOKUP($G179,[1]②順位速記!$N$1:$Q$65536,[1]②順位速記!$N$313,0)),"-",VLOOKUP($G179,[1]②順位速記!$N$1:$Q$65536,[1]②順位速記!$N$313,0))</f>
        <v>-</v>
      </c>
      <c r="W179" s="82" t="str">
        <f>IF(ISERROR(VLOOKUP($G179,[1]②順位速記!$N$1:$Q$65536,[1]②順位速記!$N$313-1,0)),"-",VLOOKUP($G179,[1]②順位速記!$N$1:$Q$65536,[1]②順位速記!$N$313-1,0))</f>
        <v>-</v>
      </c>
      <c r="X179" s="83">
        <f t="shared" si="8"/>
        <v>832</v>
      </c>
      <c r="Y179" s="84">
        <f t="shared" si="9"/>
        <v>162</v>
      </c>
      <c r="Z179" s="85">
        <f t="shared" si="10"/>
        <v>670</v>
      </c>
      <c r="AA179" s="97"/>
      <c r="AB179" s="66"/>
      <c r="AC179" s="66"/>
      <c r="AD179" s="86">
        <f t="shared" si="11"/>
        <v>0</v>
      </c>
      <c r="AE179" s="87"/>
      <c r="AF179" s="107"/>
      <c r="AH179" s="7"/>
      <c r="AI179" s="7"/>
      <c r="AJ179" s="7"/>
    </row>
    <row r="180" spans="1:36" ht="18.75" customHeight="1">
      <c r="A180" s="47" t="s">
        <v>132</v>
      </c>
      <c r="B180" s="47"/>
      <c r="C180" s="70">
        <v>161</v>
      </c>
      <c r="D180" s="136" t="s">
        <v>77</v>
      </c>
      <c r="E180" s="71" t="str">
        <f>VLOOKUP($H180,[1]①レジスト!$E$1:$P$65536,3,0)</f>
        <v>女</v>
      </c>
      <c r="F180" s="124"/>
      <c r="G180" s="73" t="str">
        <f>VLOOKUP($H180,[1]①レジスト!$E$1:$K$65536,7,0)</f>
        <v>17-4</v>
      </c>
      <c r="H180" s="53" t="s">
        <v>369</v>
      </c>
      <c r="I180" s="91" t="str">
        <f>VLOOKUP($H180,[1]①レジスト!$E$1:$P$65536,6,0)</f>
        <v>神戸大学</v>
      </c>
      <c r="J180" s="125">
        <f>IF(ISERROR(VLOOKUP($G180,[1]②順位速記!$B$1:$Q$65536,[1]②順位速記!$B$313,0)),"-",VLOOKUP($G180,[1]②順位速記!$B$1:$Q$65536,[1]②順位速記!$B$313,0))</f>
        <v>145</v>
      </c>
      <c r="K180" s="126">
        <f>IF(ISERROR(VLOOKUP($G180,[1]②順位速記!$B$1:$Q$65536,[1]②順位速記!$B$313-1,0)),"-",VLOOKUP($G180,[1]②順位速記!$B$1:$Q$65536,[1]②順位速記!$B$313-1,0))</f>
        <v>145</v>
      </c>
      <c r="L180" s="126">
        <f>IF(ISERROR(VLOOKUP($G180,[1]②順位速記!$D$1:$Q$65536,[1]②順位速記!$D$313,0)),"-",VLOOKUP($G180,[1]②順位速記!$D$1:$Q$65536,[1]②順位速記!$D$313,0))</f>
        <v>151</v>
      </c>
      <c r="M180" s="126">
        <f>IF(ISERROR(VLOOKUP($G180,[1]②順位速記!$D$1:$Q$65536,[1]②順位速記!$D$313-1,0)),"-",VLOOKUP($G180,[1]②順位速記!$D$1:$Q$65536,[1]②順位速記!$D$313-1,0))</f>
        <v>151</v>
      </c>
      <c r="N180" s="126">
        <f>IF(ISERROR(VLOOKUP($G180,[1]②順位速記!$F$1:$Q$65536,[1]②順位速記!$F$313,0)),"-",VLOOKUP($G180,[1]②順位速記!$F$1:$Q$65536,[1]②順位速記!$F$313,0))</f>
        <v>118</v>
      </c>
      <c r="O180" s="126">
        <f>IF(ISERROR(VLOOKUP($G180,[1]②順位速記!$F$1:$Q$65536,[1]②順位速記!$F$313-1,0)),"-",VLOOKUP($G180,[1]②順位速記!$F$1:$Q$65536,[1]②順位速記!$F$313-1,0))</f>
        <v>118</v>
      </c>
      <c r="P180" s="126">
        <f>IF(ISERROR(VLOOKUP($G180,[1]②順位速記!$H$1:$Q$65536,[1]②順位速記!$H$313,0)),"-",VLOOKUP($G180,[1]②順位速記!$H$1:$Q$65536,[1]②順位速記!$H$313,0))</f>
        <v>162</v>
      </c>
      <c r="Q180" s="126">
        <f>IF(ISERROR(VLOOKUP($G180,[1]②順位速記!$H$1:$Q$65536,[1]②順位速記!$H$313-1,0)),"-",VLOOKUP($G180,[1]②順位速記!$H$1:$Q$65536,[1]②順位速記!$H$313-1,0))</f>
        <v>162</v>
      </c>
      <c r="R180" s="126" t="str">
        <f>IF(ISERROR(VLOOKUP($G180,[1]②順位速記!$J$1:$Q$65536,[1]②順位速記!$J$313,0)),"-",VLOOKUP($G180,[1]②順位速記!$J$1:$Q$65536,[1]②順位速記!$J$313,0))</f>
        <v>DNF</v>
      </c>
      <c r="S180" s="126">
        <f>IF(ISERROR(VLOOKUP($G180,[1]②順位速記!$J$1:$Q$65536,[1]②順位速記!$J$313-1,0)),"-",VLOOKUP($G180,[1]②順位速記!$J$1:$Q$65536,[1]②順位速記!$J$313-1,0))</f>
        <v>193</v>
      </c>
      <c r="T180" s="126">
        <f>IF(ISERROR(VLOOKUP($G180,[1]②順位速記!$L$1:$Q$65536,[1]②順位速記!$L$313,0)),"-",VLOOKUP($G180,[1]②順位速記!$L$1:$Q$65536,[1]②順位速記!$L$313,0))</f>
        <v>101</v>
      </c>
      <c r="U180" s="126">
        <f>IF(ISERROR(VLOOKUP($G180,[1]②順位速記!$L$1:$Q$65536,[1]②順位速記!$L$313-1,0)),"-",VLOOKUP($G180,[1]②順位速記!$L$1:$Q$65536,[1]②順位速記!$L$313-1,0))</f>
        <v>101</v>
      </c>
      <c r="V180" s="126" t="str">
        <f>IF(ISERROR(VLOOKUP($G180,[1]②順位速記!$N$1:$Q$65536,[1]②順位速記!$N$313,0)),"-",VLOOKUP($G180,[1]②順位速記!$N$1:$Q$65536,[1]②順位速記!$N$313,0))</f>
        <v>-</v>
      </c>
      <c r="W180" s="127" t="str">
        <f>IF(ISERROR(VLOOKUP($G180,[1]②順位速記!$N$1:$Q$65536,[1]②順位速記!$N$313-1,0)),"-",VLOOKUP($G180,[1]②順位速記!$N$1:$Q$65536,[1]②順位速記!$N$313-1,0))</f>
        <v>-</v>
      </c>
      <c r="X180" s="128">
        <f t="shared" si="8"/>
        <v>870</v>
      </c>
      <c r="Y180" s="97">
        <f t="shared" si="9"/>
        <v>193</v>
      </c>
      <c r="Z180" s="129">
        <f t="shared" si="10"/>
        <v>677</v>
      </c>
      <c r="AA180" s="97"/>
      <c r="AB180" s="66"/>
      <c r="AC180" s="66"/>
      <c r="AD180" s="86">
        <f t="shared" si="11"/>
        <v>0</v>
      </c>
      <c r="AE180" s="130"/>
      <c r="AF180" s="88"/>
      <c r="AH180" s="7"/>
      <c r="AI180" s="7"/>
      <c r="AJ180" s="7"/>
    </row>
    <row r="181" spans="1:36" ht="18.75" customHeight="1" thickBot="1">
      <c r="A181" s="47" t="s">
        <v>134</v>
      </c>
      <c r="B181" s="47"/>
      <c r="C181" s="70">
        <v>154</v>
      </c>
      <c r="D181" s="106" t="s">
        <v>77</v>
      </c>
      <c r="E181" s="71" t="str">
        <f>VLOOKUP($H181,[1]①レジスト!$E$1:$P$65536,3,0)</f>
        <v>女</v>
      </c>
      <c r="F181" s="72"/>
      <c r="G181" s="73" t="str">
        <f>VLOOKUP($H181,[1]①レジスト!$E$1:$K$65536,7,0)</f>
        <v>35-21</v>
      </c>
      <c r="H181" s="119" t="s">
        <v>370</v>
      </c>
      <c r="I181" s="91" t="str">
        <f>VLOOKUP($H181,[1]①レジスト!$E$1:$P$65536,6,0)</f>
        <v>同志社大学</v>
      </c>
      <c r="J181" s="76">
        <f>IF(ISERROR(VLOOKUP($G181,[1]②順位速記!$B$1:$Q$65536,[1]②順位速記!$B$313,0)),"-",VLOOKUP($G181,[1]②順位速記!$B$1:$Q$65536,[1]②順位速記!$B$313,0))</f>
        <v>141</v>
      </c>
      <c r="K181" s="77">
        <f>IF(ISERROR(VLOOKUP($G181,[1]②順位速記!$B$1:$Q$65536,[1]②順位速記!$B$313-1,0)),"-",VLOOKUP($G181,[1]②順位速記!$B$1:$Q$65536,[1]②順位速記!$B$313-1,0))</f>
        <v>141</v>
      </c>
      <c r="L181" s="78">
        <f>IF(ISERROR(VLOOKUP($G181,[1]②順位速記!$D$1:$Q$65536,[1]②順位速記!$D$313,0)),"-",VLOOKUP($G181,[1]②順位速記!$D$1:$Q$65536,[1]②順位速記!$D$313,0))</f>
        <v>145</v>
      </c>
      <c r="M181" s="79">
        <f>IF(ISERROR(VLOOKUP($G181,[1]②順位速記!$D$1:$Q$65536,[1]②順位速記!$D$313-1,0)),"-",VLOOKUP($G181,[1]②順位速記!$D$1:$Q$65536,[1]②順位速記!$D$313-1,0))</f>
        <v>145</v>
      </c>
      <c r="N181" s="80">
        <f>IF(ISERROR(VLOOKUP($G181,[1]②順位速記!$F$1:$Q$65536,[1]②順位速記!$F$313,0)),"-",VLOOKUP($G181,[1]②順位速記!$F$1:$Q$65536,[1]②順位速記!$F$313,0))</f>
        <v>136</v>
      </c>
      <c r="O181" s="77">
        <f>IF(ISERROR(VLOOKUP($G181,[1]②順位速記!$F$1:$Q$65536,[1]②順位速記!$F$313-1,0)),"-",VLOOKUP($G181,[1]②順位速記!$F$1:$Q$65536,[1]②順位速記!$F$313-1,0))</f>
        <v>136</v>
      </c>
      <c r="P181" s="78">
        <f>IF(ISERROR(VLOOKUP($G181,[1]②順位速記!$H$1:$Q$65536,[1]②順位速記!$H$313,0)),"-",VLOOKUP($G181,[1]②順位速記!$H$1:$Q$65536,[1]②順位速記!$H$313,0))</f>
        <v>164</v>
      </c>
      <c r="Q181" s="79">
        <f>IF(ISERROR(VLOOKUP($G181,[1]②順位速記!$H$1:$Q$65536,[1]②順位速記!$H$313-1,0)),"-",VLOOKUP($G181,[1]②順位速記!$H$1:$Q$65536,[1]②順位速記!$H$313-1,0))</f>
        <v>164</v>
      </c>
      <c r="R181" s="80">
        <f>IF(ISERROR(VLOOKUP($G181,[1]②順位速記!$J$1:$Q$65536,[1]②順位速記!$J$313,0)),"-",VLOOKUP($G181,[1]②順位速記!$J$1:$Q$65536,[1]②順位速記!$J$313,0))</f>
        <v>131</v>
      </c>
      <c r="S181" s="81">
        <f>IF(ISERROR(VLOOKUP($G181,[1]②順位速記!$J$1:$Q$65536,[1]②順位速記!$J$313-1,0)),"-",VLOOKUP($G181,[1]②順位速記!$J$1:$Q$65536,[1]②順位速記!$J$313-1,0))</f>
        <v>131</v>
      </c>
      <c r="T181" s="80">
        <f>IF(ISERROR(VLOOKUP($G181,[1]②順位速記!$L$1:$Q$65536,[1]②順位速記!$L$313,0)),"-",VLOOKUP($G181,[1]②順位速記!$L$1:$Q$65536,[1]②順位速記!$L$313,0))</f>
        <v>126</v>
      </c>
      <c r="U181" s="81">
        <f>IF(ISERROR(VLOOKUP($G181,[1]②順位速記!$L$1:$Q$65536,[1]②順位速記!$L$313-1,0)),"-",VLOOKUP($G181,[1]②順位速記!$L$1:$Q$65536,[1]②順位速記!$L$313-1,0))</f>
        <v>126</v>
      </c>
      <c r="V181" s="78" t="str">
        <f>IF(ISERROR(VLOOKUP($G181,[1]②順位速記!$N$1:$Q$65536,[1]②順位速記!$N$313,0)),"-",VLOOKUP($G181,[1]②順位速記!$N$1:$Q$65536,[1]②順位速記!$N$313,0))</f>
        <v>-</v>
      </c>
      <c r="W181" s="82" t="str">
        <f>IF(ISERROR(VLOOKUP($G181,[1]②順位速記!$N$1:$Q$65536,[1]②順位速記!$N$313-1,0)),"-",VLOOKUP($G181,[1]②順位速記!$N$1:$Q$65536,[1]②順位速記!$N$313-1,0))</f>
        <v>-</v>
      </c>
      <c r="X181" s="83">
        <f t="shared" si="8"/>
        <v>843</v>
      </c>
      <c r="Y181" s="84">
        <f t="shared" si="9"/>
        <v>164</v>
      </c>
      <c r="Z181" s="85">
        <f t="shared" si="10"/>
        <v>679</v>
      </c>
      <c r="AA181" s="97"/>
      <c r="AB181" s="66"/>
      <c r="AC181" s="66"/>
      <c r="AD181" s="86">
        <f t="shared" si="11"/>
        <v>0</v>
      </c>
      <c r="AE181" s="87"/>
      <c r="AF181" s="107"/>
      <c r="AH181" s="7"/>
      <c r="AI181" s="7"/>
      <c r="AJ181" s="7"/>
    </row>
    <row r="182" spans="1:36" ht="18.75" customHeight="1">
      <c r="A182" s="47" t="s">
        <v>136</v>
      </c>
      <c r="B182" s="47"/>
      <c r="C182" s="48">
        <v>162</v>
      </c>
      <c r="D182" s="136" t="s">
        <v>77</v>
      </c>
      <c r="E182" s="71" t="str">
        <f>VLOOKUP($H182,[1]①レジスト!$E$1:$P$65536,3,0)</f>
        <v>女</v>
      </c>
      <c r="F182" s="124"/>
      <c r="G182" s="73" t="str">
        <f>VLOOKUP($H182,[1]①レジスト!$E$1:$K$65536,7,0)</f>
        <v>77-21</v>
      </c>
      <c r="H182" s="53" t="s">
        <v>371</v>
      </c>
      <c r="I182" s="91" t="str">
        <f>VLOOKUP($H182,[1]①レジスト!$E$1:$P$65536,6,0)</f>
        <v>滋賀県立大学</v>
      </c>
      <c r="J182" s="125">
        <f>IF(ISERROR(VLOOKUP($G182,[1]②順位速記!$B$1:$Q$65536,[1]②順位速記!$B$313,0)),"-",VLOOKUP($G182,[1]②順位速記!$B$1:$Q$65536,[1]②順位速記!$B$313,0))</f>
        <v>121</v>
      </c>
      <c r="K182" s="126">
        <f>IF(ISERROR(VLOOKUP($G182,[1]②順位速記!$B$1:$Q$65536,[1]②順位速記!$B$313-1,0)),"-",VLOOKUP($G182,[1]②順位速記!$B$1:$Q$65536,[1]②順位速記!$B$313-1,0))</f>
        <v>121</v>
      </c>
      <c r="L182" s="126">
        <f>IF(ISERROR(VLOOKUP($G182,[1]②順位速記!$D$1:$Q$65536,[1]②順位速記!$D$313,0)),"-",VLOOKUP($G182,[1]②順位速記!$D$1:$Q$65536,[1]②順位速記!$D$313,0))</f>
        <v>156</v>
      </c>
      <c r="M182" s="126">
        <f>IF(ISERROR(VLOOKUP($G182,[1]②順位速記!$D$1:$Q$65536,[1]②順位速記!$D$313-1,0)),"-",VLOOKUP($G182,[1]②順位速記!$D$1:$Q$65536,[1]②順位速記!$D$313-1,0))</f>
        <v>156</v>
      </c>
      <c r="N182" s="126">
        <f>IF(ISERROR(VLOOKUP($G182,[1]②順位速記!$F$1:$Q$65536,[1]②順位速記!$F$313,0)),"-",VLOOKUP($G182,[1]②順位速記!$F$1:$Q$65536,[1]②順位速記!$F$313,0))</f>
        <v>139</v>
      </c>
      <c r="O182" s="126">
        <f>IF(ISERROR(VLOOKUP($G182,[1]②順位速記!$F$1:$Q$65536,[1]②順位速記!$F$313-1,0)),"-",VLOOKUP($G182,[1]②順位速記!$F$1:$Q$65536,[1]②順位速記!$F$313-1,0))</f>
        <v>139</v>
      </c>
      <c r="P182" s="126">
        <f>IF(ISERROR(VLOOKUP($G182,[1]②順位速記!$H$1:$Q$65536,[1]②順位速記!$H$313,0)),"-",VLOOKUP($G182,[1]②順位速記!$H$1:$Q$65536,[1]②順位速記!$H$313,0))</f>
        <v>163</v>
      </c>
      <c r="Q182" s="126">
        <f>IF(ISERROR(VLOOKUP($G182,[1]②順位速記!$H$1:$Q$65536,[1]②順位速記!$H$313-1,0)),"-",VLOOKUP($G182,[1]②順位速記!$H$1:$Q$65536,[1]②順位速記!$H$313-1,0))</f>
        <v>163</v>
      </c>
      <c r="R182" s="126" t="str">
        <f>IF(ISERROR(VLOOKUP($G182,[1]②順位速記!$J$1:$Q$65536,[1]②順位速記!$J$313,0)),"-",VLOOKUP($G182,[1]②順位速記!$J$1:$Q$65536,[1]②順位速記!$J$313,0))</f>
        <v>DNF</v>
      </c>
      <c r="S182" s="126">
        <f>IF(ISERROR(VLOOKUP($G182,[1]②順位速記!$J$1:$Q$65536,[1]②順位速記!$J$313-1,0)),"-",VLOOKUP($G182,[1]②順位速記!$J$1:$Q$65536,[1]②順位速記!$J$313-1,0))</f>
        <v>193</v>
      </c>
      <c r="T182" s="126">
        <f>IF(ISERROR(VLOOKUP($G182,[1]②順位速記!$L$1:$Q$65536,[1]②順位速記!$L$313,0)),"-",VLOOKUP($G182,[1]②順位速記!$L$1:$Q$65536,[1]②順位速記!$L$313,0))</f>
        <v>160</v>
      </c>
      <c r="U182" s="126">
        <f>IF(ISERROR(VLOOKUP($G182,[1]②順位速記!$L$1:$Q$65536,[1]②順位速記!$L$313-1,0)),"-",VLOOKUP($G182,[1]②順位速記!$L$1:$Q$65536,[1]②順位速記!$L$313-1,0))</f>
        <v>160</v>
      </c>
      <c r="V182" s="126" t="str">
        <f>IF(ISERROR(VLOOKUP($G182,[1]②順位速記!$N$1:$Q$65536,[1]②順位速記!$N$313,0)),"-",VLOOKUP($G182,[1]②順位速記!$N$1:$Q$65536,[1]②順位速記!$N$313,0))</f>
        <v>-</v>
      </c>
      <c r="W182" s="127" t="str">
        <f>IF(ISERROR(VLOOKUP($G182,[1]②順位速記!$N$1:$Q$65536,[1]②順位速記!$N$313-1,0)),"-",VLOOKUP($G182,[1]②順位速記!$N$1:$Q$65536,[1]②順位速記!$N$313-1,0))</f>
        <v>-</v>
      </c>
      <c r="X182" s="128">
        <f t="shared" si="8"/>
        <v>932</v>
      </c>
      <c r="Y182" s="97">
        <f t="shared" si="9"/>
        <v>193</v>
      </c>
      <c r="Z182" s="129">
        <f t="shared" si="10"/>
        <v>739</v>
      </c>
      <c r="AA182" s="97"/>
      <c r="AB182" s="66"/>
      <c r="AC182" s="66"/>
      <c r="AD182" s="86">
        <f t="shared" si="11"/>
        <v>0</v>
      </c>
      <c r="AE182" s="130"/>
      <c r="AF182" s="88"/>
      <c r="AH182" s="7"/>
      <c r="AI182" s="7"/>
      <c r="AJ182" s="7"/>
    </row>
    <row r="183" spans="1:36" ht="18.75" customHeight="1">
      <c r="A183" s="47" t="s">
        <v>138</v>
      </c>
      <c r="B183" s="47"/>
      <c r="C183" s="70">
        <v>164</v>
      </c>
      <c r="D183" s="106" t="s">
        <v>77</v>
      </c>
      <c r="E183" s="71" t="str">
        <f>VLOOKUP($H183,[1]①レジスト!$E$1:$P$65536,3,0)</f>
        <v>女</v>
      </c>
      <c r="F183" s="72"/>
      <c r="G183" s="73" t="str">
        <f>VLOOKUP($H183,[1]①レジスト!$E$1:$K$65536,7,0)</f>
        <v>19-29</v>
      </c>
      <c r="H183" s="74" t="s">
        <v>372</v>
      </c>
      <c r="I183" s="91" t="str">
        <f>VLOOKUP($H183,[1]①レジスト!$E$1:$P$65536,6,0)</f>
        <v>滋賀大学</v>
      </c>
      <c r="J183" s="76">
        <f>IF(ISERROR(VLOOKUP($G183,[1]②順位速記!$B$1:$Q$65536,[1]②順位速記!$B$313,0)),"-",VLOOKUP($G183,[1]②順位速記!$B$1:$Q$65536,[1]②順位速記!$B$313,0))</f>
        <v>165</v>
      </c>
      <c r="K183" s="77">
        <f>IF(ISERROR(VLOOKUP($G183,[1]②順位速記!$B$1:$Q$65536,[1]②順位速記!$B$313-1,0)),"-",VLOOKUP($G183,[1]②順位速記!$B$1:$Q$65536,[1]②順位速記!$B$313-1,0))</f>
        <v>165</v>
      </c>
      <c r="L183" s="78">
        <f>IF(ISERROR(VLOOKUP($G183,[1]②順位速記!$D$1:$Q$65536,[1]②順位速記!$D$313,0)),"-",VLOOKUP($G183,[1]②順位速記!$D$1:$Q$65536,[1]②順位速記!$D$313,0))</f>
        <v>150</v>
      </c>
      <c r="M183" s="79">
        <f>IF(ISERROR(VLOOKUP($G183,[1]②順位速記!$D$1:$Q$65536,[1]②順位速記!$D$313-1,0)),"-",VLOOKUP($G183,[1]②順位速記!$D$1:$Q$65536,[1]②順位速記!$D$313-1,0))</f>
        <v>150</v>
      </c>
      <c r="N183" s="80">
        <f>IF(ISERROR(VLOOKUP($G183,[1]②順位速記!$F$1:$Q$65536,[1]②順位速記!$F$313,0)),"-",VLOOKUP($G183,[1]②順位速記!$F$1:$Q$65536,[1]②順位速記!$F$313,0))</f>
        <v>182</v>
      </c>
      <c r="O183" s="77">
        <f>IF(ISERROR(VLOOKUP($G183,[1]②順位速記!$F$1:$Q$65536,[1]②順位速記!$F$313-1,0)),"-",VLOOKUP($G183,[1]②順位速記!$F$1:$Q$65536,[1]②順位速記!$F$313-1,0))</f>
        <v>182</v>
      </c>
      <c r="P183" s="78">
        <f>IF(ISERROR(VLOOKUP($G183,[1]②順位速記!$H$1:$Q$65536,[1]②順位速記!$H$313,0)),"-",VLOOKUP($G183,[1]②順位速記!$H$1:$Q$65536,[1]②順位速記!$H$313,0))</f>
        <v>146</v>
      </c>
      <c r="Q183" s="79">
        <f>IF(ISERROR(VLOOKUP($G183,[1]②順位速記!$H$1:$Q$65536,[1]②順位速記!$H$313-1,0)),"-",VLOOKUP($G183,[1]②順位速記!$H$1:$Q$65536,[1]②順位速記!$H$313-1,0))</f>
        <v>146</v>
      </c>
      <c r="R183" s="80">
        <f>IF(ISERROR(VLOOKUP($G183,[1]②順位速記!$J$1:$Q$65536,[1]②順位速記!$J$313,0)),"-",VLOOKUP($G183,[1]②順位速記!$J$1:$Q$65536,[1]②順位速記!$J$313,0))</f>
        <v>130</v>
      </c>
      <c r="S183" s="81">
        <f>IF(ISERROR(VLOOKUP($G183,[1]②順位速記!$J$1:$Q$65536,[1]②順位速記!$J$313-1,0)),"-",VLOOKUP($G183,[1]②順位速記!$J$1:$Q$65536,[1]②順位速記!$J$313-1,0))</f>
        <v>130</v>
      </c>
      <c r="T183" s="80">
        <f>IF(ISERROR(VLOOKUP($G183,[1]②順位速記!$L$1:$Q$65536,[1]②順位速記!$L$313,0)),"-",VLOOKUP($G183,[1]②順位速記!$L$1:$Q$65536,[1]②順位速記!$L$313,0))</f>
        <v>159</v>
      </c>
      <c r="U183" s="81">
        <f>IF(ISERROR(VLOOKUP($G183,[1]②順位速記!$L$1:$Q$65536,[1]②順位速記!$L$313-1,0)),"-",VLOOKUP($G183,[1]②順位速記!$L$1:$Q$65536,[1]②順位速記!$L$313-1,0))</f>
        <v>159</v>
      </c>
      <c r="V183" s="78" t="str">
        <f>IF(ISERROR(VLOOKUP($G183,[1]②順位速記!$N$1:$Q$65536,[1]②順位速記!$N$313,0)),"-",VLOOKUP($G183,[1]②順位速記!$N$1:$Q$65536,[1]②順位速記!$N$313,0))</f>
        <v>-</v>
      </c>
      <c r="W183" s="82" t="str">
        <f>IF(ISERROR(VLOOKUP($G183,[1]②順位速記!$N$1:$Q$65536,[1]②順位速記!$N$313-1,0)),"-",VLOOKUP($G183,[1]②順位速記!$N$1:$Q$65536,[1]②順位速記!$N$313-1,0))</f>
        <v>-</v>
      </c>
      <c r="X183" s="83">
        <f t="shared" si="8"/>
        <v>932</v>
      </c>
      <c r="Y183" s="84">
        <f t="shared" si="9"/>
        <v>182</v>
      </c>
      <c r="Z183" s="85">
        <f t="shared" si="10"/>
        <v>750</v>
      </c>
      <c r="AA183" s="97"/>
      <c r="AB183" s="66"/>
      <c r="AC183" s="66"/>
      <c r="AD183" s="86">
        <f t="shared" si="11"/>
        <v>0</v>
      </c>
      <c r="AE183" s="87"/>
      <c r="AF183" s="107"/>
      <c r="AH183" s="7"/>
      <c r="AI183" s="7"/>
      <c r="AJ183" s="7"/>
    </row>
    <row r="184" spans="1:36" ht="18.75" customHeight="1" thickBot="1">
      <c r="A184" s="47" t="s">
        <v>140</v>
      </c>
      <c r="B184" s="47"/>
      <c r="C184" s="70">
        <v>173</v>
      </c>
      <c r="D184" s="136" t="s">
        <v>77</v>
      </c>
      <c r="E184" s="71" t="str">
        <f>VLOOKUP($H184,[1]①レジスト!$E$1:$P$65536,3,0)</f>
        <v>女</v>
      </c>
      <c r="F184" s="124"/>
      <c r="G184" s="73" t="str">
        <f>VLOOKUP($H184,[1]①レジスト!$E$1:$K$65536,7,0)</f>
        <v>17-5</v>
      </c>
      <c r="H184" s="74" t="s">
        <v>373</v>
      </c>
      <c r="I184" s="75" t="str">
        <f>VLOOKUP($H184,[1]①レジスト!$E$1:$P$65536,6,0)</f>
        <v>神戸大学</v>
      </c>
      <c r="J184" s="125">
        <f>IF(ISERROR(VLOOKUP($G184,[1]②順位速記!$B$1:$Q$65536,[1]②順位速記!$B$313,0)),"-",VLOOKUP($G184,[1]②順位速記!$B$1:$Q$65536,[1]②順位速記!$B$313,0))</f>
        <v>160</v>
      </c>
      <c r="K184" s="126">
        <f>IF(ISERROR(VLOOKUP($G184,[1]②順位速記!$B$1:$Q$65536,[1]②順位速記!$B$313-1,0)),"-",VLOOKUP($G184,[1]②順位速記!$B$1:$Q$65536,[1]②順位速記!$B$313-1,0))</f>
        <v>160</v>
      </c>
      <c r="L184" s="126">
        <f>IF(ISERROR(VLOOKUP($G184,[1]②順位速記!$D$1:$Q$65536,[1]②順位速記!$D$313,0)),"-",VLOOKUP($G184,[1]②順位速記!$D$1:$Q$65536,[1]②順位速記!$D$313,0))</f>
        <v>159</v>
      </c>
      <c r="M184" s="126">
        <f>IF(ISERROR(VLOOKUP($G184,[1]②順位速記!$D$1:$Q$65536,[1]②順位速記!$D$313-1,0)),"-",VLOOKUP($G184,[1]②順位速記!$D$1:$Q$65536,[1]②順位速記!$D$313-1,0))</f>
        <v>159</v>
      </c>
      <c r="N184" s="126">
        <f>IF(ISERROR(VLOOKUP($G184,[1]②順位速記!$F$1:$Q$65536,[1]②順位速記!$F$313,0)),"-",VLOOKUP($G184,[1]②順位速記!$F$1:$Q$65536,[1]②順位速記!$F$313,0))</f>
        <v>167</v>
      </c>
      <c r="O184" s="126">
        <f>IF(ISERROR(VLOOKUP($G184,[1]②順位速記!$F$1:$Q$65536,[1]②順位速記!$F$313-1,0)),"-",VLOOKUP($G184,[1]②順位速記!$F$1:$Q$65536,[1]②順位速記!$F$313-1,0))</f>
        <v>167</v>
      </c>
      <c r="P184" s="126">
        <f>IF(ISERROR(VLOOKUP($G184,[1]②順位速記!$H$1:$Q$65536,[1]②順位速記!$H$313,0)),"-",VLOOKUP($G184,[1]②順位速記!$H$1:$Q$65536,[1]②順位速記!$H$313,0))</f>
        <v>159</v>
      </c>
      <c r="Q184" s="126">
        <f>IF(ISERROR(VLOOKUP($G184,[1]②順位速記!$H$1:$Q$65536,[1]②順位速記!$H$313-1,0)),"-",VLOOKUP($G184,[1]②順位速記!$H$1:$Q$65536,[1]②順位速記!$H$313-1,0))</f>
        <v>159</v>
      </c>
      <c r="R184" s="126" t="str">
        <f>IF(ISERROR(VLOOKUP($G184,[1]②順位速記!$J$1:$Q$65536,[1]②順位速記!$J$313,0)),"-",VLOOKUP($G184,[1]②順位速記!$J$1:$Q$65536,[1]②順位速記!$J$313,0))</f>
        <v>DNF</v>
      </c>
      <c r="S184" s="126">
        <f>IF(ISERROR(VLOOKUP($G184,[1]②順位速記!$J$1:$Q$65536,[1]②順位速記!$J$313-1,0)),"-",VLOOKUP($G184,[1]②順位速記!$J$1:$Q$65536,[1]②順位速記!$J$313-1,0))</f>
        <v>193</v>
      </c>
      <c r="T184" s="126">
        <f>IF(ISERROR(VLOOKUP($G184,[1]②順位速記!$L$1:$Q$65536,[1]②順位速記!$L$313,0)),"-",VLOOKUP($G184,[1]②順位速記!$L$1:$Q$65536,[1]②順位速記!$L$313,0))</f>
        <v>107</v>
      </c>
      <c r="U184" s="126">
        <f>IF(ISERROR(VLOOKUP($G184,[1]②順位速記!$L$1:$Q$65536,[1]②順位速記!$L$313-1,0)),"-",VLOOKUP($G184,[1]②順位速記!$L$1:$Q$65536,[1]②順位速記!$L$313-1,0))</f>
        <v>107</v>
      </c>
      <c r="V184" s="126" t="str">
        <f>IF(ISERROR(VLOOKUP($G184,[1]②順位速記!$N$1:$Q$65536,[1]②順位速記!$N$313,0)),"-",VLOOKUP($G184,[1]②順位速記!$N$1:$Q$65536,[1]②順位速記!$N$313,0))</f>
        <v>-</v>
      </c>
      <c r="W184" s="127" t="str">
        <f>IF(ISERROR(VLOOKUP($G184,[1]②順位速記!$N$1:$Q$65536,[1]②順位速記!$N$313-1,0)),"-",VLOOKUP($G184,[1]②順位速記!$N$1:$Q$65536,[1]②順位速記!$N$313-1,0))</f>
        <v>-</v>
      </c>
      <c r="X184" s="128">
        <f t="shared" si="8"/>
        <v>945</v>
      </c>
      <c r="Y184" s="97">
        <f t="shared" si="9"/>
        <v>193</v>
      </c>
      <c r="Z184" s="129">
        <f t="shared" si="10"/>
        <v>752</v>
      </c>
      <c r="AA184" s="97"/>
      <c r="AB184" s="66"/>
      <c r="AC184" s="66"/>
      <c r="AD184" s="86">
        <f t="shared" si="11"/>
        <v>0</v>
      </c>
      <c r="AE184" s="130"/>
      <c r="AF184" s="88"/>
      <c r="AH184" s="7"/>
      <c r="AI184" s="7"/>
      <c r="AJ184" s="7"/>
    </row>
    <row r="185" spans="1:36" ht="18.75" customHeight="1">
      <c r="A185" s="47" t="s">
        <v>143</v>
      </c>
      <c r="B185" s="47"/>
      <c r="C185" s="48">
        <v>171</v>
      </c>
      <c r="D185" s="134" t="s">
        <v>374</v>
      </c>
      <c r="E185" s="71" t="str">
        <f>VLOOKUP($H185,[1]①レジスト!$E$1:$P$65536,3,0)</f>
        <v>女</v>
      </c>
      <c r="F185" s="72"/>
      <c r="G185" s="73" t="str">
        <f>VLOOKUP($H185,[1]①レジスト!$E$1:$K$65536,7,0)</f>
        <v>3-27</v>
      </c>
      <c r="H185" s="74" t="s">
        <v>375</v>
      </c>
      <c r="I185" s="75" t="str">
        <f>VLOOKUP($H185,[1]①レジスト!$E$1:$P$65536,6,0)</f>
        <v>青山学院大学</v>
      </c>
      <c r="J185" s="76">
        <f>IF(ISERROR(VLOOKUP($G185,[1]②順位速記!$B$1:$Q$65536,[1]②順位速記!$B$313,0)),"-",VLOOKUP($G185,[1]②順位速記!$B$1:$Q$65536,[1]②順位速記!$B$313,0))</f>
        <v>158</v>
      </c>
      <c r="K185" s="77">
        <f>IF(ISERROR(VLOOKUP($G185,[1]②順位速記!$B$1:$Q$65536,[1]②順位速記!$B$313-1,0)),"-",VLOOKUP($G185,[1]②順位速記!$B$1:$Q$65536,[1]②順位速記!$B$313-1,0))</f>
        <v>158</v>
      </c>
      <c r="L185" s="78">
        <f>IF(ISERROR(VLOOKUP($G185,[1]②順位速記!$D$1:$Q$65536,[1]②順位速記!$D$313,0)),"-",VLOOKUP($G185,[1]②順位速記!$D$1:$Q$65536,[1]②順位速記!$D$313,0))</f>
        <v>166</v>
      </c>
      <c r="M185" s="79">
        <f>IF(ISERROR(VLOOKUP($G185,[1]②順位速記!$D$1:$Q$65536,[1]②順位速記!$D$313-1,0)),"-",VLOOKUP($G185,[1]②順位速記!$D$1:$Q$65536,[1]②順位速記!$D$313-1,0))</f>
        <v>166</v>
      </c>
      <c r="N185" s="80">
        <f>IF(ISERROR(VLOOKUP($G185,[1]②順位速記!$F$1:$Q$65536,[1]②順位速記!$F$313,0)),"-",VLOOKUP($G185,[1]②順位速記!$F$1:$Q$65536,[1]②順位速記!$F$313,0))</f>
        <v>146</v>
      </c>
      <c r="O185" s="77">
        <f>IF(ISERROR(VLOOKUP($G185,[1]②順位速記!$F$1:$Q$65536,[1]②順位速記!$F$313-1,0)),"-",VLOOKUP($G185,[1]②順位速記!$F$1:$Q$65536,[1]②順位速記!$F$313-1,0))</f>
        <v>146</v>
      </c>
      <c r="P185" s="78">
        <f>IF(ISERROR(VLOOKUP($G185,[1]②順位速記!$H$1:$Q$65536,[1]②順位速記!$H$313,0)),"-",VLOOKUP($G185,[1]②順位速記!$H$1:$Q$65536,[1]②順位速記!$H$313,0))</f>
        <v>155</v>
      </c>
      <c r="Q185" s="79">
        <f>IF(ISERROR(VLOOKUP($G185,[1]②順位速記!$H$1:$Q$65536,[1]②順位速記!$H$313-1,0)),"-",VLOOKUP($G185,[1]②順位速記!$H$1:$Q$65536,[1]②順位速記!$H$313-1,0))</f>
        <v>155</v>
      </c>
      <c r="R185" s="80" t="str">
        <f>IF(ISERROR(VLOOKUP($G185,[1]②順位速記!$J$1:$Q$65536,[1]②順位速記!$J$313,0)),"-",VLOOKUP($G185,[1]②順位速記!$J$1:$Q$65536,[1]②順位速記!$J$313,0))</f>
        <v>DNF</v>
      </c>
      <c r="S185" s="81">
        <f>IF(ISERROR(VLOOKUP($G185,[1]②順位速記!$J$1:$Q$65536,[1]②順位速記!$J$313-1,0)),"-",VLOOKUP($G185,[1]②順位速記!$J$1:$Q$65536,[1]②順位速記!$J$313-1,0))</f>
        <v>193</v>
      </c>
      <c r="T185" s="80">
        <f>IF(ISERROR(VLOOKUP($G185,[1]②順位速記!$L$1:$Q$65536,[1]②順位速記!$L$313,0)),"-",VLOOKUP($G185,[1]②順位速記!$L$1:$Q$65536,[1]②順位速記!$L$313,0))</f>
        <v>143</v>
      </c>
      <c r="U185" s="81">
        <f>IF(ISERROR(VLOOKUP($G185,[1]②順位速記!$L$1:$Q$65536,[1]②順位速記!$L$313-1,0)),"-",VLOOKUP($G185,[1]②順位速記!$L$1:$Q$65536,[1]②順位速記!$L$313-1,0))</f>
        <v>143</v>
      </c>
      <c r="V185" s="78" t="str">
        <f>IF(ISERROR(VLOOKUP($G185,[1]②順位速記!$N$1:$Q$65536,[1]②順位速記!$N$313,0)),"-",VLOOKUP($G185,[1]②順位速記!$N$1:$Q$65536,[1]②順位速記!$N$313,0))</f>
        <v>-</v>
      </c>
      <c r="W185" s="82" t="str">
        <f>IF(ISERROR(VLOOKUP($G185,[1]②順位速記!$N$1:$Q$65536,[1]②順位速記!$N$313-1,0)),"-",VLOOKUP($G185,[1]②順位速記!$N$1:$Q$65536,[1]②順位速記!$N$313-1,0))</f>
        <v>-</v>
      </c>
      <c r="X185" s="83">
        <f t="shared" si="8"/>
        <v>961</v>
      </c>
      <c r="Y185" s="84">
        <f t="shared" si="9"/>
        <v>193</v>
      </c>
      <c r="Z185" s="85">
        <f t="shared" si="10"/>
        <v>768</v>
      </c>
      <c r="AA185" s="97"/>
      <c r="AB185" s="66"/>
      <c r="AC185" s="66"/>
      <c r="AD185" s="86">
        <f t="shared" si="11"/>
        <v>0</v>
      </c>
      <c r="AE185" s="87"/>
      <c r="AF185" s="107"/>
      <c r="AH185" s="7"/>
      <c r="AI185" s="7"/>
      <c r="AJ185" s="7"/>
    </row>
    <row r="186" spans="1:36" ht="18.75" customHeight="1">
      <c r="A186" s="47" t="s">
        <v>145</v>
      </c>
      <c r="B186" s="47"/>
      <c r="C186" s="70">
        <v>169</v>
      </c>
      <c r="D186" s="106" t="s">
        <v>77</v>
      </c>
      <c r="E186" s="71" t="str">
        <f>VLOOKUP($H186,[1]①レジスト!$E$1:$P$65536,3,0)</f>
        <v>女</v>
      </c>
      <c r="F186" s="124"/>
      <c r="G186" s="73" t="str">
        <f>VLOOKUP($H186,[1]①レジスト!$E$1:$K$65536,7,0)</f>
        <v>77-8</v>
      </c>
      <c r="H186" s="74" t="s">
        <v>376</v>
      </c>
      <c r="I186" s="75" t="str">
        <f>VLOOKUP($H186,[1]①レジスト!$E$1:$P$65536,6,0)</f>
        <v>滋賀県立大学</v>
      </c>
      <c r="J186" s="125" t="str">
        <f>IF(ISERROR(VLOOKUP($G186,[1]②順位速記!$B$1:$Q$65536,[1]②順位速記!$B$313,0)),"-",VLOOKUP($G186,[1]②順位速記!$B$1:$Q$65536,[1]②順位速記!$B$313,0))</f>
        <v>BFD</v>
      </c>
      <c r="K186" s="126">
        <f>IF(ISERROR(VLOOKUP($G186,[1]②順位速記!$B$1:$Q$65536,[1]②順位速記!$B$313-1,0)),"-",VLOOKUP($G186,[1]②順位速記!$B$1:$Q$65536,[1]②順位速記!$B$313-1,0))</f>
        <v>193</v>
      </c>
      <c r="L186" s="126">
        <f>IF(ISERROR(VLOOKUP($G186,[1]②順位速記!$D$1:$Q$65536,[1]②順位速記!$D$313,0)),"-",VLOOKUP($G186,[1]②順位速記!$D$1:$Q$65536,[1]②順位速記!$D$313,0))</f>
        <v>142</v>
      </c>
      <c r="M186" s="126">
        <f>IF(ISERROR(VLOOKUP($G186,[1]②順位速記!$D$1:$Q$65536,[1]②順位速記!$D$313-1,0)),"-",VLOOKUP($G186,[1]②順位速記!$D$1:$Q$65536,[1]②順位速記!$D$313-1,0))</f>
        <v>142</v>
      </c>
      <c r="N186" s="126">
        <f>IF(ISERROR(VLOOKUP($G186,[1]②順位速記!$F$1:$Q$65536,[1]②順位速記!$F$313,0)),"-",VLOOKUP($G186,[1]②順位速記!$F$1:$Q$65536,[1]②順位速記!$F$313,0))</f>
        <v>155</v>
      </c>
      <c r="O186" s="126">
        <f>IF(ISERROR(VLOOKUP($G186,[1]②順位速記!$F$1:$Q$65536,[1]②順位速記!$F$313-1,0)),"-",VLOOKUP($G186,[1]②順位速記!$F$1:$Q$65536,[1]②順位速記!$F$313-1,0))</f>
        <v>155</v>
      </c>
      <c r="P186" s="126">
        <f>IF(ISERROR(VLOOKUP($G186,[1]②順位速記!$H$1:$Q$65536,[1]②順位速記!$H$313,0)),"-",VLOOKUP($G186,[1]②順位速記!$H$1:$Q$65536,[1]②順位速記!$H$313,0))</f>
        <v>126</v>
      </c>
      <c r="Q186" s="126">
        <f>IF(ISERROR(VLOOKUP($G186,[1]②順位速記!$H$1:$Q$65536,[1]②順位速記!$H$313-1,0)),"-",VLOOKUP($G186,[1]②順位速記!$H$1:$Q$65536,[1]②順位速記!$H$313-1,0))</f>
        <v>126</v>
      </c>
      <c r="R186" s="126" t="str">
        <f>IF(ISERROR(VLOOKUP($G186,[1]②順位速記!$J$1:$Q$65536,[1]②順位速記!$J$313,0)),"-",VLOOKUP($G186,[1]②順位速記!$J$1:$Q$65536,[1]②順位速記!$J$313,0))</f>
        <v>BFD</v>
      </c>
      <c r="S186" s="126">
        <f>IF(ISERROR(VLOOKUP($G186,[1]②順位速記!$J$1:$Q$65536,[1]②順位速記!$J$313-1,0)),"-",VLOOKUP($G186,[1]②順位速記!$J$1:$Q$65536,[1]②順位速記!$J$313-1,0))</f>
        <v>193</v>
      </c>
      <c r="T186" s="126">
        <f>IF(ISERROR(VLOOKUP($G186,[1]②順位速記!$L$1:$Q$65536,[1]②順位速記!$L$313,0)),"-",VLOOKUP($G186,[1]②順位速記!$L$1:$Q$65536,[1]②順位速記!$L$313,0))</f>
        <v>158</v>
      </c>
      <c r="U186" s="126">
        <f>IF(ISERROR(VLOOKUP($G186,[1]②順位速記!$L$1:$Q$65536,[1]②順位速記!$L$313-1,0)),"-",VLOOKUP($G186,[1]②順位速記!$L$1:$Q$65536,[1]②順位速記!$L$313-1,0))</f>
        <v>158</v>
      </c>
      <c r="V186" s="126" t="str">
        <f>IF(ISERROR(VLOOKUP($G186,[1]②順位速記!$N$1:$Q$65536,[1]②順位速記!$N$313,0)),"-",VLOOKUP($G186,[1]②順位速記!$N$1:$Q$65536,[1]②順位速記!$N$313,0))</f>
        <v>-</v>
      </c>
      <c r="W186" s="127" t="str">
        <f>IF(ISERROR(VLOOKUP($G186,[1]②順位速記!$N$1:$Q$65536,[1]②順位速記!$N$313-1,0)),"-",VLOOKUP($G186,[1]②順位速記!$N$1:$Q$65536,[1]②順位速記!$N$313-1,0))</f>
        <v>-</v>
      </c>
      <c r="X186" s="128">
        <f t="shared" si="8"/>
        <v>967</v>
      </c>
      <c r="Y186" s="97">
        <f t="shared" si="9"/>
        <v>193</v>
      </c>
      <c r="Z186" s="129">
        <f t="shared" si="10"/>
        <v>774</v>
      </c>
      <c r="AA186" s="97"/>
      <c r="AB186" s="66"/>
      <c r="AC186" s="66"/>
      <c r="AD186" s="86">
        <f t="shared" si="11"/>
        <v>0</v>
      </c>
      <c r="AE186" s="130"/>
      <c r="AF186" s="88"/>
      <c r="AH186" s="7"/>
      <c r="AI186" s="7"/>
      <c r="AJ186" s="7"/>
    </row>
    <row r="187" spans="1:36" ht="18.75" customHeight="1" thickBot="1">
      <c r="A187" s="47" t="s">
        <v>148</v>
      </c>
      <c r="B187" s="47"/>
      <c r="C187" s="70">
        <v>172</v>
      </c>
      <c r="D187" s="106" t="s">
        <v>77</v>
      </c>
      <c r="E187" s="71" t="str">
        <f>VLOOKUP($H187,[1]①レジスト!$E$1:$P$65536,3,0)</f>
        <v>女</v>
      </c>
      <c r="F187" s="72"/>
      <c r="G187" s="73" t="str">
        <f>VLOOKUP($H187,[1]①レジスト!$E$1:$K$65536,7,0)</f>
        <v>11-3</v>
      </c>
      <c r="H187" s="74" t="s">
        <v>377</v>
      </c>
      <c r="I187" s="75" t="str">
        <f>VLOOKUP($H187,[1]①レジスト!$E$1:$P$65536,6,0)</f>
        <v>関東学院大学</v>
      </c>
      <c r="J187" s="76">
        <f>IF(ISERROR(VLOOKUP($G187,[1]②順位速記!$B$1:$Q$65536,[1]②順位速記!$B$313,0)),"-",VLOOKUP($G187,[1]②順位速記!$B$1:$Q$65536,[1]②順位速記!$B$313,0))</f>
        <v>156</v>
      </c>
      <c r="K187" s="77">
        <f>IF(ISERROR(VLOOKUP($G187,[1]②順位速記!$B$1:$Q$65536,[1]②順位速記!$B$313-1,0)),"-",VLOOKUP($G187,[1]②順位速記!$B$1:$Q$65536,[1]②順位速記!$B$313-1,0))</f>
        <v>156</v>
      </c>
      <c r="L187" s="78">
        <f>IF(ISERROR(VLOOKUP($G187,[1]②順位速記!$D$1:$Q$65536,[1]②順位速記!$D$313,0)),"-",VLOOKUP($G187,[1]②順位速記!$D$1:$Q$65536,[1]②順位速記!$D$313,0))</f>
        <v>152</v>
      </c>
      <c r="M187" s="79">
        <f>IF(ISERROR(VLOOKUP($G187,[1]②順位速記!$D$1:$Q$65536,[1]②順位速記!$D$313-1,0)),"-",VLOOKUP($G187,[1]②順位速記!$D$1:$Q$65536,[1]②順位速記!$D$313-1,0))</f>
        <v>152</v>
      </c>
      <c r="N187" s="80">
        <f>IF(ISERROR(VLOOKUP($G187,[1]②順位速記!$F$1:$Q$65536,[1]②順位速記!$F$313,0)),"-",VLOOKUP($G187,[1]②順位速記!$F$1:$Q$65536,[1]②順位速記!$F$313,0))</f>
        <v>157</v>
      </c>
      <c r="O187" s="77">
        <f>IF(ISERROR(VLOOKUP($G187,[1]②順位速記!$F$1:$Q$65536,[1]②順位速記!$F$313-1,0)),"-",VLOOKUP($G187,[1]②順位速記!$F$1:$Q$65536,[1]②順位速記!$F$313-1,0))</f>
        <v>157</v>
      </c>
      <c r="P187" s="78">
        <f>IF(ISERROR(VLOOKUP($G187,[1]②順位速記!$H$1:$Q$65536,[1]②順位速記!$H$313,0)),"-",VLOOKUP($G187,[1]②順位速記!$H$1:$Q$65536,[1]②順位速記!$H$313,0))</f>
        <v>171</v>
      </c>
      <c r="Q187" s="79">
        <f>IF(ISERROR(VLOOKUP($G187,[1]②順位速記!$H$1:$Q$65536,[1]②順位速記!$H$313-1,0)),"-",VLOOKUP($G187,[1]②順位速記!$H$1:$Q$65536,[1]②順位速記!$H$313-1,0))</f>
        <v>171</v>
      </c>
      <c r="R187" s="80" t="str">
        <f>IF(ISERROR(VLOOKUP($G187,[1]②順位速記!$J$1:$Q$65536,[1]②順位速記!$J$313,0)),"-",VLOOKUP($G187,[1]②順位速記!$J$1:$Q$65536,[1]②順位速記!$J$313,0))</f>
        <v>DNF</v>
      </c>
      <c r="S187" s="81">
        <f>IF(ISERROR(VLOOKUP($G187,[1]②順位速記!$J$1:$Q$65536,[1]②順位速記!$J$313-1,0)),"-",VLOOKUP($G187,[1]②順位速記!$J$1:$Q$65536,[1]②順位速記!$J$313-1,0))</f>
        <v>193</v>
      </c>
      <c r="T187" s="80">
        <f>IF(ISERROR(VLOOKUP($G187,[1]②順位速記!$L$1:$Q$65536,[1]②順位速記!$L$313,0)),"-",VLOOKUP($G187,[1]②順位速記!$L$1:$Q$65536,[1]②順位速記!$L$313,0))</f>
        <v>141</v>
      </c>
      <c r="U187" s="81">
        <f>IF(ISERROR(VLOOKUP($G187,[1]②順位速記!$L$1:$Q$65536,[1]②順位速記!$L$313-1,0)),"-",VLOOKUP($G187,[1]②順位速記!$L$1:$Q$65536,[1]②順位速記!$L$313-1,0))</f>
        <v>141</v>
      </c>
      <c r="V187" s="78" t="str">
        <f>IF(ISERROR(VLOOKUP($G187,[1]②順位速記!$N$1:$Q$65536,[1]②順位速記!$N$313,0)),"-",VLOOKUP($G187,[1]②順位速記!$N$1:$Q$65536,[1]②順位速記!$N$313,0))</f>
        <v>-</v>
      </c>
      <c r="W187" s="82" t="str">
        <f>IF(ISERROR(VLOOKUP($G187,[1]②順位速記!$N$1:$Q$65536,[1]②順位速記!$N$313-1,0)),"-",VLOOKUP($G187,[1]②順位速記!$N$1:$Q$65536,[1]②順位速記!$N$313-1,0))</f>
        <v>-</v>
      </c>
      <c r="X187" s="83">
        <f t="shared" si="8"/>
        <v>970</v>
      </c>
      <c r="Y187" s="84">
        <f t="shared" si="9"/>
        <v>193</v>
      </c>
      <c r="Z187" s="85">
        <f t="shared" si="10"/>
        <v>777</v>
      </c>
      <c r="AA187" s="97"/>
      <c r="AB187" s="66"/>
      <c r="AC187" s="66"/>
      <c r="AD187" s="86">
        <f t="shared" si="11"/>
        <v>0</v>
      </c>
      <c r="AE187" s="87"/>
      <c r="AF187" s="107"/>
      <c r="AH187" s="7"/>
      <c r="AI187" s="7"/>
      <c r="AJ187" s="7"/>
    </row>
    <row r="188" spans="1:36" ht="18.75" customHeight="1">
      <c r="A188" s="47" t="s">
        <v>150</v>
      </c>
      <c r="B188" s="47"/>
      <c r="C188" s="48">
        <v>177</v>
      </c>
      <c r="D188" s="123" t="s">
        <v>77</v>
      </c>
      <c r="E188" s="71" t="str">
        <f>VLOOKUP($H188,[1]①レジスト!$E$1:$P$65536,3,0)</f>
        <v>女</v>
      </c>
      <c r="F188" s="124"/>
      <c r="G188" s="73" t="str">
        <f>VLOOKUP($H188,[1]①レジスト!$E$1:$K$65536,7,0)</f>
        <v>77-24</v>
      </c>
      <c r="H188" s="74" t="s">
        <v>378</v>
      </c>
      <c r="I188" s="75" t="str">
        <f>VLOOKUP($H188,[1]①レジスト!$E$1:$P$65536,6,0)</f>
        <v>滋賀県立大学</v>
      </c>
      <c r="J188" s="125">
        <f>IF(ISERROR(VLOOKUP($G188,[1]②順位速記!$B$1:$Q$65536,[1]②順位速記!$B$313,0)),"-",VLOOKUP($G188,[1]②順位速記!$B$1:$Q$65536,[1]②順位速記!$B$313,0))</f>
        <v>161</v>
      </c>
      <c r="K188" s="126">
        <f>IF(ISERROR(VLOOKUP($G188,[1]②順位速記!$B$1:$Q$65536,[1]②順位速記!$B$313-1,0)),"-",VLOOKUP($G188,[1]②順位速記!$B$1:$Q$65536,[1]②順位速記!$B$313-1,0))</f>
        <v>161</v>
      </c>
      <c r="L188" s="126">
        <f>IF(ISERROR(VLOOKUP($G188,[1]②順位速記!$D$1:$Q$65536,[1]②順位速記!$D$313,0)),"-",VLOOKUP($G188,[1]②順位速記!$D$1:$Q$65536,[1]②順位速記!$D$313,0))</f>
        <v>165</v>
      </c>
      <c r="M188" s="126">
        <f>IF(ISERROR(VLOOKUP($G188,[1]②順位速記!$D$1:$Q$65536,[1]②順位速記!$D$313-1,0)),"-",VLOOKUP($G188,[1]②順位速記!$D$1:$Q$65536,[1]②順位速記!$D$313-1,0))</f>
        <v>165</v>
      </c>
      <c r="N188" s="126">
        <f>IF(ISERROR(VLOOKUP($G188,[1]②順位速記!$F$1:$Q$65536,[1]②順位速記!$F$313,0)),"-",VLOOKUP($G188,[1]②順位速記!$F$1:$Q$65536,[1]②順位速記!$F$313,0))</f>
        <v>178</v>
      </c>
      <c r="O188" s="126">
        <f>IF(ISERROR(VLOOKUP($G188,[1]②順位速記!$F$1:$Q$65536,[1]②順位速記!$F$313-1,0)),"-",VLOOKUP($G188,[1]②順位速記!$F$1:$Q$65536,[1]②順位速記!$F$313-1,0))</f>
        <v>178</v>
      </c>
      <c r="P188" s="126">
        <f>IF(ISERROR(VLOOKUP($G188,[1]②順位速記!$H$1:$Q$65536,[1]②順位速記!$H$313,0)),"-",VLOOKUP($G188,[1]②順位速記!$H$1:$Q$65536,[1]②順位速記!$H$313,0))</f>
        <v>174</v>
      </c>
      <c r="Q188" s="126">
        <f>IF(ISERROR(VLOOKUP($G188,[1]②順位速記!$H$1:$Q$65536,[1]②順位速記!$H$313-1,0)),"-",VLOOKUP($G188,[1]②順位速記!$H$1:$Q$65536,[1]②順位速記!$H$313-1,0))</f>
        <v>174</v>
      </c>
      <c r="R188" s="126" t="str">
        <f>IF(ISERROR(VLOOKUP($G188,[1]②順位速記!$J$1:$Q$65536,[1]②順位速記!$J$313,0)),"-",VLOOKUP($G188,[1]②順位速記!$J$1:$Q$65536,[1]②順位速記!$J$313,0))</f>
        <v>DNF</v>
      </c>
      <c r="S188" s="126">
        <f>IF(ISERROR(VLOOKUP($G188,[1]②順位速記!$J$1:$Q$65536,[1]②順位速記!$J$313-1,0)),"-",VLOOKUP($G188,[1]②順位速記!$J$1:$Q$65536,[1]②順位速記!$J$313-1,0))</f>
        <v>193</v>
      </c>
      <c r="T188" s="126">
        <f>IF(ISERROR(VLOOKUP($G188,[1]②順位速記!$L$1:$Q$65536,[1]②順位速記!$L$313,0)),"-",VLOOKUP($G188,[1]②順位速記!$L$1:$Q$65536,[1]②順位速記!$L$313,0))</f>
        <v>157</v>
      </c>
      <c r="U188" s="126">
        <f>IF(ISERROR(VLOOKUP($G188,[1]②順位速記!$L$1:$Q$65536,[1]②順位速記!$L$313-1,0)),"-",VLOOKUP($G188,[1]②順位速記!$L$1:$Q$65536,[1]②順位速記!$L$313-1,0))</f>
        <v>157</v>
      </c>
      <c r="V188" s="126" t="str">
        <f>IF(ISERROR(VLOOKUP($G188,[1]②順位速記!$N$1:$Q$65536,[1]②順位速記!$N$313,0)),"-",VLOOKUP($G188,[1]②順位速記!$N$1:$Q$65536,[1]②順位速記!$N$313,0))</f>
        <v>-</v>
      </c>
      <c r="W188" s="127" t="str">
        <f>IF(ISERROR(VLOOKUP($G188,[1]②順位速記!$N$1:$Q$65536,[1]②順位速記!$N$313-1,0)),"-",VLOOKUP($G188,[1]②順位速記!$N$1:$Q$65536,[1]②順位速記!$N$313-1,0))</f>
        <v>-</v>
      </c>
      <c r="X188" s="128">
        <f t="shared" si="8"/>
        <v>1028</v>
      </c>
      <c r="Y188" s="97">
        <f t="shared" si="9"/>
        <v>193</v>
      </c>
      <c r="Z188" s="129">
        <f t="shared" si="10"/>
        <v>835</v>
      </c>
      <c r="AA188" s="97"/>
      <c r="AB188" s="66"/>
      <c r="AC188" s="66"/>
      <c r="AD188" s="86">
        <f t="shared" si="11"/>
        <v>0</v>
      </c>
      <c r="AE188" s="130"/>
      <c r="AF188" s="88"/>
      <c r="AH188" s="7"/>
      <c r="AI188" s="7"/>
      <c r="AJ188" s="7"/>
    </row>
    <row r="189" spans="1:36" ht="18.75" customHeight="1">
      <c r="A189" s="47" t="s">
        <v>153</v>
      </c>
      <c r="B189" s="47"/>
      <c r="C189" s="70">
        <v>182</v>
      </c>
      <c r="D189" s="106" t="s">
        <v>77</v>
      </c>
      <c r="E189" s="71" t="str">
        <f>VLOOKUP($H189,[1]①レジスト!$E$1:$P$65536,3,0)</f>
        <v>女</v>
      </c>
      <c r="F189" s="72"/>
      <c r="G189" s="73" t="str">
        <f>VLOOKUP($H189,[1]①レジスト!$E$1:$K$65536,7,0)</f>
        <v>3-15</v>
      </c>
      <c r="H189" s="74" t="s">
        <v>379</v>
      </c>
      <c r="I189" s="91" t="str">
        <f>VLOOKUP($H189,[1]①レジスト!$E$1:$P$65536,6,0)</f>
        <v>青山学院大学</v>
      </c>
      <c r="J189" s="76">
        <f>IF(ISERROR(VLOOKUP($G189,[1]②順位速記!$B$1:$Q$65536,[1]②順位速記!$B$313,0)),"-",VLOOKUP($G189,[1]②順位速記!$B$1:$Q$65536,[1]②順位速記!$B$313,0))</f>
        <v>175</v>
      </c>
      <c r="K189" s="77">
        <f>IF(ISERROR(VLOOKUP($G189,[1]②順位速記!$B$1:$Q$65536,[1]②順位速記!$B$313-1,0)),"-",VLOOKUP($G189,[1]②順位速記!$B$1:$Q$65536,[1]②順位速記!$B$313-1,0))</f>
        <v>175</v>
      </c>
      <c r="L189" s="78">
        <f>IF(ISERROR(VLOOKUP($G189,[1]②順位速記!$D$1:$Q$65536,[1]②順位速記!$D$313,0)),"-",VLOOKUP($G189,[1]②順位速記!$D$1:$Q$65536,[1]②順位速記!$D$313,0))</f>
        <v>167</v>
      </c>
      <c r="M189" s="79">
        <f>IF(ISERROR(VLOOKUP($G189,[1]②順位速記!$D$1:$Q$65536,[1]②順位速記!$D$313-1,0)),"-",VLOOKUP($G189,[1]②順位速記!$D$1:$Q$65536,[1]②順位速記!$D$313-1,0))</f>
        <v>167</v>
      </c>
      <c r="N189" s="80">
        <f>IF(ISERROR(VLOOKUP($G189,[1]②順位速記!$F$1:$Q$65536,[1]②順位速記!$F$313,0)),"-",VLOOKUP($G189,[1]②順位速記!$F$1:$Q$65536,[1]②順位速記!$F$313,0))</f>
        <v>169</v>
      </c>
      <c r="O189" s="77">
        <f>IF(ISERROR(VLOOKUP($G189,[1]②順位速記!$F$1:$Q$65536,[1]②順位速記!$F$313-1,0)),"-",VLOOKUP($G189,[1]②順位速記!$F$1:$Q$65536,[1]②順位速記!$F$313-1,0))</f>
        <v>169</v>
      </c>
      <c r="P189" s="78">
        <f>IF(ISERROR(VLOOKUP($G189,[1]②順位速記!$H$1:$Q$65536,[1]②順位速記!$H$313,0)),"-",VLOOKUP($G189,[1]②順位速記!$H$1:$Q$65536,[1]②順位速記!$H$313,0))</f>
        <v>183</v>
      </c>
      <c r="Q189" s="79">
        <f>IF(ISERROR(VLOOKUP($G189,[1]②順位速記!$H$1:$Q$65536,[1]②順位速記!$H$313-1,0)),"-",VLOOKUP($G189,[1]②順位速記!$H$1:$Q$65536,[1]②順位速記!$H$313-1,0))</f>
        <v>183</v>
      </c>
      <c r="R189" s="80" t="str">
        <f>IF(ISERROR(VLOOKUP($G189,[1]②順位速記!$J$1:$Q$65536,[1]②順位速記!$J$313,0)),"-",VLOOKUP($G189,[1]②順位速記!$J$1:$Q$65536,[1]②順位速記!$J$313,0))</f>
        <v>DNF</v>
      </c>
      <c r="S189" s="81">
        <f>IF(ISERROR(VLOOKUP($G189,[1]②順位速記!$J$1:$Q$65536,[1]②順位速記!$J$313-1,0)),"-",VLOOKUP($G189,[1]②順位速記!$J$1:$Q$65536,[1]②順位速記!$J$313-1,0))</f>
        <v>193</v>
      </c>
      <c r="T189" s="80">
        <f>IF(ISERROR(VLOOKUP($G189,[1]②順位速記!$L$1:$Q$65536,[1]②順位速記!$L$313,0)),"-",VLOOKUP($G189,[1]②順位速記!$L$1:$Q$65536,[1]②順位速記!$L$313,0))</f>
        <v>162</v>
      </c>
      <c r="U189" s="81">
        <f>IF(ISERROR(VLOOKUP($G189,[1]②順位速記!$L$1:$Q$65536,[1]②順位速記!$L$313-1,0)),"-",VLOOKUP($G189,[1]②順位速記!$L$1:$Q$65536,[1]②順位速記!$L$313-1,0))</f>
        <v>162</v>
      </c>
      <c r="V189" s="78" t="str">
        <f>IF(ISERROR(VLOOKUP($G189,[1]②順位速記!$N$1:$Q$65536,[1]②順位速記!$N$313,0)),"-",VLOOKUP($G189,[1]②順位速記!$N$1:$Q$65536,[1]②順位速記!$N$313,0))</f>
        <v>-</v>
      </c>
      <c r="W189" s="82" t="str">
        <f>IF(ISERROR(VLOOKUP($G189,[1]②順位速記!$N$1:$Q$65536,[1]②順位速記!$N$313-1,0)),"-",VLOOKUP($G189,[1]②順位速記!$N$1:$Q$65536,[1]②順位速記!$N$313-1,0))</f>
        <v>-</v>
      </c>
      <c r="X189" s="83">
        <f t="shared" si="8"/>
        <v>1049</v>
      </c>
      <c r="Y189" s="84">
        <f t="shared" si="9"/>
        <v>193</v>
      </c>
      <c r="Z189" s="85">
        <f t="shared" si="10"/>
        <v>856</v>
      </c>
      <c r="AA189" s="97"/>
      <c r="AB189" s="66"/>
      <c r="AC189" s="66"/>
      <c r="AD189" s="86">
        <f t="shared" si="11"/>
        <v>0</v>
      </c>
      <c r="AE189" s="87"/>
      <c r="AF189" s="107"/>
      <c r="AH189" s="7"/>
      <c r="AI189" s="7"/>
      <c r="AJ189" s="7"/>
    </row>
    <row r="190" spans="1:36" ht="18.75" customHeight="1" thickBot="1">
      <c r="A190" s="47" t="s">
        <v>155</v>
      </c>
      <c r="B190" s="47"/>
      <c r="C190" s="70">
        <v>181</v>
      </c>
      <c r="D190" s="106" t="s">
        <v>77</v>
      </c>
      <c r="E190" s="71" t="str">
        <f>VLOOKUP($H190,[1]①レジスト!$E$1:$P$65536,3,0)</f>
        <v>女</v>
      </c>
      <c r="F190" s="124"/>
      <c r="G190" s="73" t="str">
        <f>VLOOKUP($H190,[1]①レジスト!$E$1:$K$65536,7,0)</f>
        <v>17-9</v>
      </c>
      <c r="H190" s="74" t="s">
        <v>380</v>
      </c>
      <c r="I190" s="75" t="str">
        <f>VLOOKUP($H190,[1]①レジスト!$E$1:$P$65536,6,0)</f>
        <v>神戸大学</v>
      </c>
      <c r="J190" s="125">
        <f>IF(ISERROR(VLOOKUP($G190,[1]②順位速記!$B$1:$Q$65536,[1]②順位速記!$B$313,0)),"-",VLOOKUP($G190,[1]②順位速記!$B$1:$Q$65536,[1]②順位速記!$B$313,0))</f>
        <v>173</v>
      </c>
      <c r="K190" s="126">
        <f>IF(ISERROR(VLOOKUP($G190,[1]②順位速記!$B$1:$Q$65536,[1]②順位速記!$B$313-1,0)),"-",VLOOKUP($G190,[1]②順位速記!$B$1:$Q$65536,[1]②順位速記!$B$313-1,0))</f>
        <v>173</v>
      </c>
      <c r="L190" s="126">
        <f>IF(ISERROR(VLOOKUP($G190,[1]②順位速記!$D$1:$Q$65536,[1]②順位速記!$D$313,0)),"-",VLOOKUP($G190,[1]②順位速記!$D$1:$Q$65536,[1]②順位速記!$D$313,0))</f>
        <v>163</v>
      </c>
      <c r="M190" s="126">
        <f>IF(ISERROR(VLOOKUP($G190,[1]②順位速記!$D$1:$Q$65536,[1]②順位速記!$D$313-1,0)),"-",VLOOKUP($G190,[1]②順位速記!$D$1:$Q$65536,[1]②順位速記!$D$313-1,0))</f>
        <v>163</v>
      </c>
      <c r="N190" s="126">
        <f>IF(ISERROR(VLOOKUP($G190,[1]②順位速記!$F$1:$Q$65536,[1]②順位速記!$F$313,0)),"-",VLOOKUP($G190,[1]②順位速記!$F$1:$Q$65536,[1]②順位速記!$F$313,0))</f>
        <v>172</v>
      </c>
      <c r="O190" s="126">
        <f>IF(ISERROR(VLOOKUP($G190,[1]②順位速記!$F$1:$Q$65536,[1]②順位速記!$F$313-1,0)),"-",VLOOKUP($G190,[1]②順位速記!$F$1:$Q$65536,[1]②順位速記!$F$313-1,0))</f>
        <v>172</v>
      </c>
      <c r="P190" s="126">
        <f>IF(ISERROR(VLOOKUP($G190,[1]②順位速記!$H$1:$Q$65536,[1]②順位速記!$H$313,0)),"-",VLOOKUP($G190,[1]②順位速記!$H$1:$Q$65536,[1]②順位速記!$H$313,0))</f>
        <v>182</v>
      </c>
      <c r="Q190" s="126">
        <f>IF(ISERROR(VLOOKUP($G190,[1]②順位速記!$H$1:$Q$65536,[1]②順位速記!$H$313-1,0)),"-",VLOOKUP($G190,[1]②順位速記!$H$1:$Q$65536,[1]②順位速記!$H$313-1,0))</f>
        <v>182</v>
      </c>
      <c r="R190" s="126" t="str">
        <f>IF(ISERROR(VLOOKUP($G190,[1]②順位速記!$J$1:$Q$65536,[1]②順位速記!$J$313,0)),"-",VLOOKUP($G190,[1]②順位速記!$J$1:$Q$65536,[1]②順位速記!$J$313,0))</f>
        <v>DNF</v>
      </c>
      <c r="S190" s="126">
        <f>IF(ISERROR(VLOOKUP($G190,[1]②順位速記!$J$1:$Q$65536,[1]②順位速記!$J$313-1,0)),"-",VLOOKUP($G190,[1]②順位速記!$J$1:$Q$65536,[1]②順位速記!$J$313-1,0))</f>
        <v>193</v>
      </c>
      <c r="T190" s="126">
        <f>IF(ISERROR(VLOOKUP($G190,[1]②順位速記!$L$1:$Q$65536,[1]②順位速記!$L$313,0)),"-",VLOOKUP($G190,[1]②順位速記!$L$1:$Q$65536,[1]②順位速記!$L$313,0))</f>
        <v>169</v>
      </c>
      <c r="U190" s="126">
        <f>IF(ISERROR(VLOOKUP($G190,[1]②順位速記!$L$1:$Q$65536,[1]②順位速記!$L$313-1,0)),"-",VLOOKUP($G190,[1]②順位速記!$L$1:$Q$65536,[1]②順位速記!$L$313-1,0))</f>
        <v>169</v>
      </c>
      <c r="V190" s="126" t="str">
        <f>IF(ISERROR(VLOOKUP($G190,[1]②順位速記!$N$1:$Q$65536,[1]②順位速記!$N$313,0)),"-",VLOOKUP($G190,[1]②順位速記!$N$1:$Q$65536,[1]②順位速記!$N$313,0))</f>
        <v>-</v>
      </c>
      <c r="W190" s="127" t="str">
        <f>IF(ISERROR(VLOOKUP($G190,[1]②順位速記!$N$1:$Q$65536,[1]②順位速記!$N$313-1,0)),"-",VLOOKUP($G190,[1]②順位速記!$N$1:$Q$65536,[1]②順位速記!$N$313-1,0))</f>
        <v>-</v>
      </c>
      <c r="X190" s="128">
        <f t="shared" si="8"/>
        <v>1052</v>
      </c>
      <c r="Y190" s="97">
        <f t="shared" si="9"/>
        <v>193</v>
      </c>
      <c r="Z190" s="129">
        <f t="shared" si="10"/>
        <v>859</v>
      </c>
      <c r="AA190" s="97"/>
      <c r="AB190" s="66"/>
      <c r="AC190" s="66"/>
      <c r="AD190" s="86">
        <f t="shared" si="11"/>
        <v>0</v>
      </c>
      <c r="AE190" s="130"/>
      <c r="AF190" s="88"/>
      <c r="AH190" s="7"/>
      <c r="AI190" s="7"/>
      <c r="AJ190" s="7"/>
    </row>
    <row r="191" spans="1:36" ht="18.75" customHeight="1">
      <c r="A191" s="47" t="s">
        <v>157</v>
      </c>
      <c r="B191" s="47"/>
      <c r="C191" s="48">
        <v>186</v>
      </c>
      <c r="D191" s="106" t="s">
        <v>77</v>
      </c>
      <c r="E191" s="71" t="str">
        <f>VLOOKUP($H191,[1]①レジスト!$E$1:$P$65536,3,0)</f>
        <v>女</v>
      </c>
      <c r="F191" s="72"/>
      <c r="G191" s="73" t="str">
        <f>VLOOKUP($H191,[1]①レジスト!$E$1:$K$65536,7,0)</f>
        <v>12-29</v>
      </c>
      <c r="H191" s="74" t="s">
        <v>381</v>
      </c>
      <c r="I191" s="91" t="str">
        <f>VLOOKUP($H191,[1]①レジスト!$E$1:$P$65536,6,0)</f>
        <v>京都大学</v>
      </c>
      <c r="J191" s="76">
        <f>IF(ISERROR(VLOOKUP($G191,[1]②順位速記!$B$1:$Q$65536,[1]②順位速記!$B$313,0)),"-",VLOOKUP($G191,[1]②順位速記!$B$1:$Q$65536,[1]②順位速記!$B$313,0))</f>
        <v>171</v>
      </c>
      <c r="K191" s="77">
        <f>IF(ISERROR(VLOOKUP($G191,[1]②順位速記!$B$1:$Q$65536,[1]②順位速記!$B$313-1,0)),"-",VLOOKUP($G191,[1]②順位速記!$B$1:$Q$65536,[1]②順位速記!$B$313-1,0))</f>
        <v>171</v>
      </c>
      <c r="L191" s="78">
        <f>IF(ISERROR(VLOOKUP($G191,[1]②順位速記!$D$1:$Q$65536,[1]②順位速記!$D$313,0)),"-",VLOOKUP($G191,[1]②順位速記!$D$1:$Q$65536,[1]②順位速記!$D$313,0))</f>
        <v>168</v>
      </c>
      <c r="M191" s="79">
        <f>IF(ISERROR(VLOOKUP($G191,[1]②順位速記!$D$1:$Q$65536,[1]②順位速記!$D$313-1,0)),"-",VLOOKUP($G191,[1]②順位速記!$D$1:$Q$65536,[1]②順位速記!$D$313-1,0))</f>
        <v>168</v>
      </c>
      <c r="N191" s="80" t="str">
        <f>IF(ISERROR(VLOOKUP($G191,[1]②順位速記!$F$1:$Q$65536,[1]②順位速記!$F$313,0)),"-",VLOOKUP($G191,[1]②順位速記!$F$1:$Q$65536,[1]②順位速記!$F$313,0))</f>
        <v>DNF</v>
      </c>
      <c r="O191" s="77">
        <f>IF(ISERROR(VLOOKUP($G191,[1]②順位速記!$F$1:$Q$65536,[1]②順位速記!$F$313-1,0)),"-",VLOOKUP($G191,[1]②順位速記!$F$1:$Q$65536,[1]②順位速記!$F$313-1,0))</f>
        <v>193</v>
      </c>
      <c r="P191" s="78">
        <f>IF(ISERROR(VLOOKUP($G191,[1]②順位速記!$H$1:$Q$65536,[1]②順位速記!$H$313,0)),"-",VLOOKUP($G191,[1]②順位速記!$H$1:$Q$65536,[1]②順位速記!$H$313,0))</f>
        <v>175</v>
      </c>
      <c r="Q191" s="79">
        <f>IF(ISERROR(VLOOKUP($G191,[1]②順位速記!$H$1:$Q$65536,[1]②順位速記!$H$313-1,0)),"-",VLOOKUP($G191,[1]②順位速記!$H$1:$Q$65536,[1]②順位速記!$H$313-1,0))</f>
        <v>175</v>
      </c>
      <c r="R191" s="80" t="str">
        <f>IF(ISERROR(VLOOKUP($G191,[1]②順位速記!$J$1:$Q$65536,[1]②順位速記!$J$313,0)),"-",VLOOKUP($G191,[1]②順位速記!$J$1:$Q$65536,[1]②順位速記!$J$313,0))</f>
        <v>DNS</v>
      </c>
      <c r="S191" s="81">
        <f>IF(ISERROR(VLOOKUP($G191,[1]②順位速記!$J$1:$Q$65536,[1]②順位速記!$J$313-1,0)),"-",VLOOKUP($G191,[1]②順位速記!$J$1:$Q$65536,[1]②順位速記!$J$313-1,0))</f>
        <v>193</v>
      </c>
      <c r="T191" s="80">
        <f>IF(ISERROR(VLOOKUP($G191,[1]②順位速記!$L$1:$Q$65536,[1]②順位速記!$L$313,0)),"-",VLOOKUP($G191,[1]②順位速記!$L$1:$Q$65536,[1]②順位速記!$L$313,0))</f>
        <v>172</v>
      </c>
      <c r="U191" s="81">
        <f>IF(ISERROR(VLOOKUP($G191,[1]②順位速記!$L$1:$Q$65536,[1]②順位速記!$L$313-1,0)),"-",VLOOKUP($G191,[1]②順位速記!$L$1:$Q$65536,[1]②順位速記!$L$313-1,0))</f>
        <v>172</v>
      </c>
      <c r="V191" s="78" t="str">
        <f>IF(ISERROR(VLOOKUP($G191,[1]②順位速記!$N$1:$Q$65536,[1]②順位速記!$N$313,0)),"-",VLOOKUP($G191,[1]②順位速記!$N$1:$Q$65536,[1]②順位速記!$N$313,0))</f>
        <v>-</v>
      </c>
      <c r="W191" s="82" t="str">
        <f>IF(ISERROR(VLOOKUP($G191,[1]②順位速記!$N$1:$Q$65536,[1]②順位速記!$N$313-1,0)),"-",VLOOKUP($G191,[1]②順位速記!$N$1:$Q$65536,[1]②順位速記!$N$313-1,0))</f>
        <v>-</v>
      </c>
      <c r="X191" s="83">
        <f t="shared" si="8"/>
        <v>1072</v>
      </c>
      <c r="Y191" s="84">
        <f t="shared" si="9"/>
        <v>193</v>
      </c>
      <c r="Z191" s="85">
        <f t="shared" si="10"/>
        <v>879</v>
      </c>
      <c r="AA191" s="65"/>
      <c r="AB191" s="66"/>
      <c r="AC191" s="66"/>
      <c r="AD191" s="86">
        <f t="shared" si="11"/>
        <v>0</v>
      </c>
      <c r="AE191" s="87"/>
      <c r="AF191" s="107"/>
      <c r="AH191" s="7"/>
      <c r="AI191" s="7"/>
      <c r="AJ191" s="7"/>
    </row>
    <row r="192" spans="1:36" ht="18.75" customHeight="1">
      <c r="A192" s="47" t="s">
        <v>159</v>
      </c>
      <c r="B192" s="47"/>
      <c r="C192" s="70">
        <v>188</v>
      </c>
      <c r="D192" s="123" t="s">
        <v>77</v>
      </c>
      <c r="E192" s="71" t="str">
        <f>VLOOKUP($H192,[1]①レジスト!$E$1:$P$65536,3,0)</f>
        <v>女</v>
      </c>
      <c r="F192" s="124"/>
      <c r="G192" s="73" t="str">
        <f>VLOOKUP($H192,[1]①レジスト!$E$1:$K$65536,7,0)</f>
        <v>77-19</v>
      </c>
      <c r="H192" s="74" t="s">
        <v>382</v>
      </c>
      <c r="I192" s="75" t="str">
        <f>VLOOKUP($H192,[1]①レジスト!$E$1:$P$65536,6,0)</f>
        <v>滋賀県立大学</v>
      </c>
      <c r="J192" s="125">
        <f>IF(ISERROR(VLOOKUP($G192,[1]②順位速記!$B$1:$Q$65536,[1]②順位速記!$B$313,0)),"-",VLOOKUP($G192,[1]②順位速記!$B$1:$Q$65536,[1]②順位速記!$B$313,0))</f>
        <v>170</v>
      </c>
      <c r="K192" s="126">
        <f>IF(ISERROR(VLOOKUP($G192,[1]②順位速記!$B$1:$Q$65536,[1]②順位速記!$B$313-1,0)),"-",VLOOKUP($G192,[1]②順位速記!$B$1:$Q$65536,[1]②順位速記!$B$313-1,0))</f>
        <v>170</v>
      </c>
      <c r="L192" s="126">
        <f>IF(ISERROR(VLOOKUP($G192,[1]②順位速記!$D$1:$Q$65536,[1]②順位速記!$D$313,0)),"-",VLOOKUP($G192,[1]②順位速記!$D$1:$Q$65536,[1]②順位速記!$D$313,0))</f>
        <v>169</v>
      </c>
      <c r="M192" s="126">
        <f>IF(ISERROR(VLOOKUP($G192,[1]②順位速記!$D$1:$Q$65536,[1]②順位速記!$D$313-1,0)),"-",VLOOKUP($G192,[1]②順位速記!$D$1:$Q$65536,[1]②順位速記!$D$313-1,0))</f>
        <v>169</v>
      </c>
      <c r="N192" s="126" t="str">
        <f>IF(ISERROR(VLOOKUP($G192,[1]②順位速記!$F$1:$Q$65536,[1]②順位速記!$F$313,0)),"-",VLOOKUP($G192,[1]②順位速記!$F$1:$Q$65536,[1]②順位速記!$F$313,0))</f>
        <v>DNF</v>
      </c>
      <c r="O192" s="126">
        <f>IF(ISERROR(VLOOKUP($G192,[1]②順位速記!$F$1:$Q$65536,[1]②順位速記!$F$313-1,0)),"-",VLOOKUP($G192,[1]②順位速記!$F$1:$Q$65536,[1]②順位速記!$F$313-1,0))</f>
        <v>193</v>
      </c>
      <c r="P192" s="126">
        <f>IF(ISERROR(VLOOKUP($G192,[1]②順位速記!$H$1:$Q$65536,[1]②順位速記!$H$313,0)),"-",VLOOKUP($G192,[1]②順位速記!$H$1:$Q$65536,[1]②順位速記!$H$313,0))</f>
        <v>184</v>
      </c>
      <c r="Q192" s="126">
        <f>IF(ISERROR(VLOOKUP($G192,[1]②順位速記!$H$1:$Q$65536,[1]②順位速記!$H$313-1,0)),"-",VLOOKUP($G192,[1]②順位速記!$H$1:$Q$65536,[1]②順位速記!$H$313-1,0))</f>
        <v>184</v>
      </c>
      <c r="R192" s="126" t="str">
        <f>IF(ISERROR(VLOOKUP($G192,[1]②順位速記!$J$1:$Q$65536,[1]②順位速記!$J$313,0)),"-",VLOOKUP($G192,[1]②順位速記!$J$1:$Q$65536,[1]②順位速記!$J$313,0))</f>
        <v>DNF</v>
      </c>
      <c r="S192" s="126">
        <f>IF(ISERROR(VLOOKUP($G192,[1]②順位速記!$J$1:$Q$65536,[1]②順位速記!$J$313-1,0)),"-",VLOOKUP($G192,[1]②順位速記!$J$1:$Q$65536,[1]②順位速記!$J$313-1,0))</f>
        <v>193</v>
      </c>
      <c r="T192" s="126">
        <f>IF(ISERROR(VLOOKUP($G192,[1]②順位速記!$L$1:$Q$65536,[1]②順位速記!$L$313,0)),"-",VLOOKUP($G192,[1]②順位速記!$L$1:$Q$65536,[1]②順位速記!$L$313,0))</f>
        <v>173</v>
      </c>
      <c r="U192" s="126">
        <f>IF(ISERROR(VLOOKUP($G192,[1]②順位速記!$L$1:$Q$65536,[1]②順位速記!$L$313-1,0)),"-",VLOOKUP($G192,[1]②順位速記!$L$1:$Q$65536,[1]②順位速記!$L$313-1,0))</f>
        <v>173</v>
      </c>
      <c r="V192" s="126" t="str">
        <f>IF(ISERROR(VLOOKUP($G192,[1]②順位速記!$N$1:$Q$65536,[1]②順位速記!$N$313,0)),"-",VLOOKUP($G192,[1]②順位速記!$N$1:$Q$65536,[1]②順位速記!$N$313,0))</f>
        <v>-</v>
      </c>
      <c r="W192" s="127" t="str">
        <f>IF(ISERROR(VLOOKUP($G192,[1]②順位速記!$N$1:$Q$65536,[1]②順位速記!$N$313-1,0)),"-",VLOOKUP($G192,[1]②順位速記!$N$1:$Q$65536,[1]②順位速記!$N$313-1,0))</f>
        <v>-</v>
      </c>
      <c r="X192" s="128">
        <f t="shared" si="8"/>
        <v>1082</v>
      </c>
      <c r="Y192" s="97">
        <f t="shared" si="9"/>
        <v>193</v>
      </c>
      <c r="Z192" s="129">
        <f t="shared" si="10"/>
        <v>889</v>
      </c>
      <c r="AA192" s="97"/>
      <c r="AB192" s="66"/>
      <c r="AC192" s="66"/>
      <c r="AD192" s="86">
        <f t="shared" si="11"/>
        <v>0</v>
      </c>
      <c r="AE192" s="130"/>
      <c r="AF192" s="88"/>
      <c r="AH192" s="7"/>
      <c r="AI192" s="7"/>
      <c r="AJ192" s="7"/>
    </row>
    <row r="193" spans="1:36" ht="18.75" customHeight="1" thickBot="1">
      <c r="A193" s="47" t="s">
        <v>161</v>
      </c>
      <c r="B193" s="47"/>
      <c r="C193" s="70">
        <v>190</v>
      </c>
      <c r="D193" s="106" t="s">
        <v>77</v>
      </c>
      <c r="E193" s="71" t="str">
        <f>VLOOKUP($H193,[1]①レジスト!$E$1:$P$65536,3,0)</f>
        <v>女</v>
      </c>
      <c r="F193" s="72"/>
      <c r="G193" s="73" t="str">
        <f>VLOOKUP($H193,[1]①レジスト!$E$1:$K$65536,7,0)</f>
        <v>12-27</v>
      </c>
      <c r="H193" s="74" t="s">
        <v>383</v>
      </c>
      <c r="I193" s="91" t="str">
        <f>VLOOKUP($H193,[1]①レジスト!$E$1:$P$65536,6,0)</f>
        <v>京都大学</v>
      </c>
      <c r="J193" s="76">
        <f>IF(ISERROR(VLOOKUP($G193,[1]②順位速記!$B$1:$Q$65536,[1]②順位速記!$B$313,0)),"-",VLOOKUP($G193,[1]②順位速記!$B$1:$Q$65536,[1]②順位速記!$B$313,0))</f>
        <v>176</v>
      </c>
      <c r="K193" s="77">
        <f>IF(ISERROR(VLOOKUP($G193,[1]②順位速記!$B$1:$Q$65536,[1]②順位速記!$B$313-1,0)),"-",VLOOKUP($G193,[1]②順位速記!$B$1:$Q$65536,[1]②順位速記!$B$313-1,0))</f>
        <v>176</v>
      </c>
      <c r="L193" s="78">
        <f>IF(ISERROR(VLOOKUP($G193,[1]②順位速記!$D$1:$Q$65536,[1]②順位速記!$D$313,0)),"-",VLOOKUP($G193,[1]②順位速記!$D$1:$Q$65536,[1]②順位速記!$D$313,0))</f>
        <v>171</v>
      </c>
      <c r="M193" s="79">
        <f>IF(ISERROR(VLOOKUP($G193,[1]②順位速記!$D$1:$Q$65536,[1]②順位速記!$D$313-1,0)),"-",VLOOKUP($G193,[1]②順位速記!$D$1:$Q$65536,[1]②順位速記!$D$313-1,0))</f>
        <v>171</v>
      </c>
      <c r="N193" s="80" t="str">
        <f>IF(ISERROR(VLOOKUP($G193,[1]②順位速記!$F$1:$Q$65536,[1]②順位速記!$F$313,0)),"-",VLOOKUP($G193,[1]②順位速記!$F$1:$Q$65536,[1]②順位速記!$F$313,0))</f>
        <v>DNF</v>
      </c>
      <c r="O193" s="77">
        <f>IF(ISERROR(VLOOKUP($G193,[1]②順位速記!$F$1:$Q$65536,[1]②順位速記!$F$313-1,0)),"-",VLOOKUP($G193,[1]②順位速記!$F$1:$Q$65536,[1]②順位速記!$F$313-1,0))</f>
        <v>193</v>
      </c>
      <c r="P193" s="78" t="str">
        <f>IF(ISERROR(VLOOKUP($G193,[1]②順位速記!$H$1:$Q$65536,[1]②順位速記!$H$313,0)),"-",VLOOKUP($G193,[1]②順位速記!$H$1:$Q$65536,[1]②順位速記!$H$313,0))</f>
        <v>DNF</v>
      </c>
      <c r="Q193" s="79">
        <f>IF(ISERROR(VLOOKUP($G193,[1]②順位速記!$H$1:$Q$65536,[1]②順位速記!$H$313-1,0)),"-",VLOOKUP($G193,[1]②順位速記!$H$1:$Q$65536,[1]②順位速記!$H$313-1,0))</f>
        <v>193</v>
      </c>
      <c r="R193" s="80" t="str">
        <f>IF(ISERROR(VLOOKUP($G193,[1]②順位速記!$J$1:$Q$65536,[1]②順位速記!$J$313,0)),"-",VLOOKUP($G193,[1]②順位速記!$J$1:$Q$65536,[1]②順位速記!$J$313,0))</f>
        <v>DNF</v>
      </c>
      <c r="S193" s="81">
        <f>IF(ISERROR(VLOOKUP($G193,[1]②順位速記!$J$1:$Q$65536,[1]②順位速記!$J$313-1,0)),"-",VLOOKUP($G193,[1]②順位速記!$J$1:$Q$65536,[1]②順位速記!$J$313-1,0))</f>
        <v>193</v>
      </c>
      <c r="T193" s="80">
        <f>IF(ISERROR(VLOOKUP($G193,[1]②順位速記!$L$1:$Q$65536,[1]②順位速記!$L$313,0)),"-",VLOOKUP($G193,[1]②順位速記!$L$1:$Q$65536,[1]②順位速記!$L$313,0))</f>
        <v>180</v>
      </c>
      <c r="U193" s="81">
        <f>IF(ISERROR(VLOOKUP($G193,[1]②順位速記!$L$1:$Q$65536,[1]②順位速記!$L$313-1,0)),"-",VLOOKUP($G193,[1]②順位速記!$L$1:$Q$65536,[1]②順位速記!$L$313-1,0))</f>
        <v>180</v>
      </c>
      <c r="V193" s="78" t="str">
        <f>IF(ISERROR(VLOOKUP($G193,[1]②順位速記!$N$1:$Q$65536,[1]②順位速記!$N$313,0)),"-",VLOOKUP($G193,[1]②順位速記!$N$1:$Q$65536,[1]②順位速記!$N$313,0))</f>
        <v>-</v>
      </c>
      <c r="W193" s="82" t="str">
        <f>IF(ISERROR(VLOOKUP($G193,[1]②順位速記!$N$1:$Q$65536,[1]②順位速記!$N$313-1,0)),"-",VLOOKUP($G193,[1]②順位速記!$N$1:$Q$65536,[1]②順位速記!$N$313-1,0))</f>
        <v>-</v>
      </c>
      <c r="X193" s="83">
        <f t="shared" si="8"/>
        <v>1106</v>
      </c>
      <c r="Y193" s="84">
        <f t="shared" si="9"/>
        <v>193</v>
      </c>
      <c r="Z193" s="85">
        <f t="shared" si="10"/>
        <v>913</v>
      </c>
      <c r="AA193" s="97"/>
      <c r="AB193" s="66"/>
      <c r="AC193" s="66"/>
      <c r="AD193" s="86">
        <f t="shared" si="11"/>
        <v>0</v>
      </c>
      <c r="AE193" s="87"/>
      <c r="AF193" s="107"/>
      <c r="AH193" s="7"/>
      <c r="AI193" s="7"/>
      <c r="AJ193" s="7"/>
    </row>
    <row r="194" spans="1:36" ht="18.75" customHeight="1">
      <c r="A194" s="47" t="s">
        <v>163</v>
      </c>
      <c r="B194" s="47"/>
      <c r="C194" s="48">
        <v>191</v>
      </c>
      <c r="D194" s="106" t="s">
        <v>77</v>
      </c>
      <c r="E194" s="71" t="str">
        <f>VLOOKUP($H194,[1]①レジスト!$E$1:$P$65536,3,0)</f>
        <v>女</v>
      </c>
      <c r="F194" s="72"/>
      <c r="G194" s="73" t="str">
        <f>VLOOKUP($H194,[1]①レジスト!$E$1:$K$65536,7,0)</f>
        <v>17-18</v>
      </c>
      <c r="H194" s="74" t="s">
        <v>384</v>
      </c>
      <c r="I194" s="75" t="str">
        <f>VLOOKUP($H194,[1]①レジスト!$E$1:$P$65536,6,0)</f>
        <v>神戸大学</v>
      </c>
      <c r="J194" s="76">
        <f>IF(ISERROR(VLOOKUP($G194,[1]②順位速記!$B$1:$Q$65536,[1]②順位速記!$B$313,0)),"-",VLOOKUP($G194,[1]②順位速記!$B$1:$Q$65536,[1]②順位速記!$B$313,0))</f>
        <v>177</v>
      </c>
      <c r="K194" s="77">
        <f>IF(ISERROR(VLOOKUP($G194,[1]②順位速記!$B$1:$Q$65536,[1]②順位速記!$B$313-1,0)),"-",VLOOKUP($G194,[1]②順位速記!$B$1:$Q$65536,[1]②順位速記!$B$313-1,0))</f>
        <v>177</v>
      </c>
      <c r="L194" s="78" t="str">
        <f>IF(ISERROR(VLOOKUP($G194,[1]②順位速記!$D$1:$Q$65536,[1]②順位速記!$D$313,0)),"-",VLOOKUP($G194,[1]②順位速記!$D$1:$Q$65536,[1]②順位速記!$D$313,0))</f>
        <v>DNF</v>
      </c>
      <c r="M194" s="79">
        <f>IF(ISERROR(VLOOKUP($G194,[1]②順位速記!$D$1:$Q$65536,[1]②順位速記!$D$313-1,0)),"-",VLOOKUP($G194,[1]②順位速記!$D$1:$Q$65536,[1]②順位速記!$D$313-1,0))</f>
        <v>193</v>
      </c>
      <c r="N194" s="80">
        <f>IF(ISERROR(VLOOKUP($G194,[1]②順位速記!$F$1:$Q$65536,[1]②順位速記!$F$313,0)),"-",VLOOKUP($G194,[1]②順位速記!$F$1:$Q$65536,[1]②順位速記!$F$313,0))</f>
        <v>176</v>
      </c>
      <c r="O194" s="77">
        <f>IF(ISERROR(VLOOKUP($G194,[1]②順位速記!$F$1:$Q$65536,[1]②順位速記!$F$313-1,0)),"-",VLOOKUP($G194,[1]②順位速記!$F$1:$Q$65536,[1]②順位速記!$F$313-1,0))</f>
        <v>176</v>
      </c>
      <c r="P194" s="78" t="str">
        <f>IF(ISERROR(VLOOKUP($G194,[1]②順位速記!$H$1:$Q$65536,[1]②順位速記!$H$313,0)),"-",VLOOKUP($G194,[1]②順位速記!$H$1:$Q$65536,[1]②順位速記!$H$313,0))</f>
        <v>DNF</v>
      </c>
      <c r="Q194" s="79">
        <f>IF(ISERROR(VLOOKUP($G194,[1]②順位速記!$H$1:$Q$65536,[1]②順位速記!$H$313-1,0)),"-",VLOOKUP($G194,[1]②順位速記!$H$1:$Q$65536,[1]②順位速記!$H$313-1,0))</f>
        <v>193</v>
      </c>
      <c r="R194" s="80" t="str">
        <f>IF(ISERROR(VLOOKUP($G194,[1]②順位速記!$J$1:$Q$65536,[1]②順位速記!$J$313,0)),"-",VLOOKUP($G194,[1]②順位速記!$J$1:$Q$65536,[1]②順位速記!$J$313,0))</f>
        <v>DNF</v>
      </c>
      <c r="S194" s="81">
        <f>IF(ISERROR(VLOOKUP($G194,[1]②順位速記!$J$1:$Q$65536,[1]②順位速記!$J$313-1,0)),"-",VLOOKUP($G194,[1]②順位速記!$J$1:$Q$65536,[1]②順位速記!$J$313-1,0))</f>
        <v>193</v>
      </c>
      <c r="T194" s="80">
        <f>IF(ISERROR(VLOOKUP($G194,[1]②順位速記!$L$1:$Q$65536,[1]②順位速記!$L$313,0)),"-",VLOOKUP($G194,[1]②順位速記!$L$1:$Q$65536,[1]②順位速記!$L$313,0))</f>
        <v>174</v>
      </c>
      <c r="U194" s="81">
        <f>IF(ISERROR(VLOOKUP($G194,[1]②順位速記!$L$1:$Q$65536,[1]②順位速記!$L$313-1,0)),"-",VLOOKUP($G194,[1]②順位速記!$L$1:$Q$65536,[1]②順位速記!$L$313-1,0))</f>
        <v>174</v>
      </c>
      <c r="V194" s="78" t="str">
        <f>IF(ISERROR(VLOOKUP($G194,[1]②順位速記!$N$1:$Q$65536,[1]②順位速記!$N$313,0)),"-",VLOOKUP($G194,[1]②順位速記!$N$1:$Q$65536,[1]②順位速記!$N$313,0))</f>
        <v>-</v>
      </c>
      <c r="W194" s="82" t="str">
        <f>IF(ISERROR(VLOOKUP($G194,[1]②順位速記!$N$1:$Q$65536,[1]②順位速記!$N$313-1,0)),"-",VLOOKUP($G194,[1]②順位速記!$N$1:$Q$65536,[1]②順位速記!$N$313-1,0))</f>
        <v>-</v>
      </c>
      <c r="X194" s="83">
        <f t="shared" si="8"/>
        <v>1106</v>
      </c>
      <c r="Y194" s="84">
        <f t="shared" si="9"/>
        <v>193</v>
      </c>
      <c r="Z194" s="85">
        <f t="shared" si="10"/>
        <v>913</v>
      </c>
      <c r="AA194" s="97"/>
      <c r="AB194" s="66"/>
      <c r="AC194" s="66"/>
      <c r="AD194" s="86">
        <f t="shared" si="11"/>
        <v>0</v>
      </c>
      <c r="AE194" s="87"/>
      <c r="AF194" s="107"/>
      <c r="AH194" s="7"/>
      <c r="AI194" s="7"/>
      <c r="AJ194" s="7"/>
    </row>
    <row r="195" spans="1:36" ht="18.75" customHeight="1">
      <c r="A195" s="47" t="s">
        <v>165</v>
      </c>
      <c r="B195" s="47"/>
      <c r="C195" s="70">
        <v>189</v>
      </c>
      <c r="D195" s="106" t="s">
        <v>77</v>
      </c>
      <c r="E195" s="71" t="str">
        <f>VLOOKUP($H195,[1]①レジスト!$E$1:$P$65536,3,0)</f>
        <v>女</v>
      </c>
      <c r="F195" s="72"/>
      <c r="G195" s="73" t="str">
        <f>VLOOKUP($H195,[1]①レジスト!$E$1:$K$65536,7,0)</f>
        <v>17-22</v>
      </c>
      <c r="H195" s="90" t="s">
        <v>385</v>
      </c>
      <c r="I195" s="91" t="str">
        <f>VLOOKUP($H195,[1]①レジスト!$E$1:$P$65536,6,0)</f>
        <v>神戸大学</v>
      </c>
      <c r="J195" s="76">
        <f>IF(ISERROR(VLOOKUP($G195,[1]②順位速記!$B$1:$Q$65536,[1]②順位速記!$B$313,0)),"-",VLOOKUP($G195,[1]②順位速記!$B$1:$Q$65536,[1]②順位速記!$B$313,0))</f>
        <v>172</v>
      </c>
      <c r="K195" s="77">
        <f>IF(ISERROR(VLOOKUP($G195,[1]②順位速記!$B$1:$Q$65536,[1]②順位速記!$B$313-1,0)),"-",VLOOKUP($G195,[1]②順位速記!$B$1:$Q$65536,[1]②順位速記!$B$313-1,0))</f>
        <v>172</v>
      </c>
      <c r="L195" s="78">
        <f>IF(ISERROR(VLOOKUP($G195,[1]②順位速記!$D$1:$Q$65536,[1]②順位速記!$D$313,0)),"-",VLOOKUP($G195,[1]②順位速記!$D$1:$Q$65536,[1]②順位速記!$D$313,0))</f>
        <v>173</v>
      </c>
      <c r="M195" s="79">
        <f>IF(ISERROR(VLOOKUP($G195,[1]②順位速記!$D$1:$Q$65536,[1]②順位速記!$D$313-1,0)),"-",VLOOKUP($G195,[1]②順位速記!$D$1:$Q$65536,[1]②順位速記!$D$313-1,0))</f>
        <v>173</v>
      </c>
      <c r="N195" s="80" t="str">
        <f>IF(ISERROR(VLOOKUP($G195,[1]②順位速記!$F$1:$Q$65536,[1]②順位速記!$F$313,0)),"-",VLOOKUP($G195,[1]②順位速記!$F$1:$Q$65536,[1]②順位速記!$F$313,0))</f>
        <v>DNF</v>
      </c>
      <c r="O195" s="77">
        <f>IF(ISERROR(VLOOKUP($G195,[1]②順位速記!$F$1:$Q$65536,[1]②順位速記!$F$313-1,0)),"-",VLOOKUP($G195,[1]②順位速記!$F$1:$Q$65536,[1]②順位速記!$F$313-1,0))</f>
        <v>193</v>
      </c>
      <c r="P195" s="78" t="str">
        <f>IF(ISERROR(VLOOKUP($G195,[1]②順位速記!$H$1:$Q$65536,[1]②順位速記!$H$313,0)),"-",VLOOKUP($G195,[1]②順位速記!$H$1:$Q$65536,[1]②順位速記!$H$313,0))</f>
        <v>DNF</v>
      </c>
      <c r="Q195" s="79">
        <f>IF(ISERROR(VLOOKUP($G195,[1]②順位速記!$H$1:$Q$65536,[1]②順位速記!$H$313-1,0)),"-",VLOOKUP($G195,[1]②順位速記!$H$1:$Q$65536,[1]②順位速記!$H$313-1,0))</f>
        <v>193</v>
      </c>
      <c r="R195" s="80" t="str">
        <f>IF(ISERROR(VLOOKUP($G195,[1]②順位速記!$J$1:$Q$65536,[1]②順位速記!$J$313,0)),"-",VLOOKUP($G195,[1]②順位速記!$J$1:$Q$65536,[1]②順位速記!$J$313,0))</f>
        <v>RET</v>
      </c>
      <c r="S195" s="81">
        <f>IF(ISERROR(VLOOKUP($G195,[1]②順位速記!$J$1:$Q$65536,[1]②順位速記!$J$313-1,0)),"-",VLOOKUP($G195,[1]②順位速記!$J$1:$Q$65536,[1]②順位速記!$J$313-1,0))</f>
        <v>193</v>
      </c>
      <c r="T195" s="80" t="str">
        <f>IF(ISERROR(VLOOKUP($G195,[1]②順位速記!$L$1:$Q$65536,[1]②順位速記!$L$313,0)),"-",VLOOKUP($G195,[1]②順位速記!$L$1:$Q$65536,[1]②順位速記!$L$313,0))</f>
        <v>RET</v>
      </c>
      <c r="U195" s="81">
        <f>IF(ISERROR(VLOOKUP($G195,[1]②順位速記!$L$1:$Q$65536,[1]②順位速記!$L$313-1,0)),"-",VLOOKUP($G195,[1]②順位速記!$L$1:$Q$65536,[1]②順位速記!$L$313-1,0))</f>
        <v>193</v>
      </c>
      <c r="V195" s="78" t="str">
        <f>IF(ISERROR(VLOOKUP($G195,[1]②順位速記!$N$1:$Q$65536,[1]②順位速記!$N$313,0)),"-",VLOOKUP($G195,[1]②順位速記!$N$1:$Q$65536,[1]②順位速記!$N$313,0))</f>
        <v>-</v>
      </c>
      <c r="W195" s="82" t="str">
        <f>IF(ISERROR(VLOOKUP($G195,[1]②順位速記!$N$1:$Q$65536,[1]②順位速記!$N$313-1,0)),"-",VLOOKUP($G195,[1]②順位速記!$N$1:$Q$65536,[1]②順位速記!$N$313-1,0))</f>
        <v>-</v>
      </c>
      <c r="X195" s="83">
        <f t="shared" si="8"/>
        <v>1117</v>
      </c>
      <c r="Y195" s="84">
        <f t="shared" si="9"/>
        <v>193</v>
      </c>
      <c r="Z195" s="85">
        <f t="shared" si="10"/>
        <v>924</v>
      </c>
      <c r="AA195" s="97"/>
      <c r="AB195" s="66"/>
      <c r="AC195" s="66"/>
      <c r="AD195" s="86">
        <f t="shared" si="11"/>
        <v>0</v>
      </c>
      <c r="AE195" s="87"/>
      <c r="AF195" s="107"/>
      <c r="AH195" s="7"/>
      <c r="AI195" s="7"/>
      <c r="AJ195" s="7"/>
    </row>
    <row r="196" spans="1:36" ht="18.75" customHeight="1" thickBot="1">
      <c r="A196" s="47" t="s">
        <v>167</v>
      </c>
      <c r="B196" s="47"/>
      <c r="C196" s="70">
        <v>192</v>
      </c>
      <c r="D196" s="136" t="s">
        <v>77</v>
      </c>
      <c r="E196" s="142" t="str">
        <f>VLOOKUP($H196,[1]①レジスト!$E$1:$P$65536,3,0)</f>
        <v>女</v>
      </c>
      <c r="F196" s="143"/>
      <c r="G196" s="144" t="str">
        <f>VLOOKUP($H196,[1]①レジスト!$E$1:$K$65536,7,0)</f>
        <v>20-71</v>
      </c>
      <c r="H196" s="90" t="s">
        <v>386</v>
      </c>
      <c r="I196" s="145" t="str">
        <f>VLOOKUP($H196,[1]①レジスト!$E$1:$P$65536,6,0)</f>
        <v>上智大学</v>
      </c>
      <c r="J196" s="146" t="str">
        <f>IF(ISERROR(VLOOKUP($G196,[1]②順位速記!$B$1:$Q$65536,[1]②順位速記!$B$313,0)),"-",VLOOKUP($G196,[1]②順位速記!$B$1:$Q$65536,[1]②順位速記!$B$313,0))</f>
        <v>DNF</v>
      </c>
      <c r="K196" s="147">
        <f>IF(ISERROR(VLOOKUP($G196,[1]②順位速記!$B$1:$Q$65536,[1]②順位速記!$B$313-1,0)),"-",VLOOKUP($G196,[1]②順位速記!$B$1:$Q$65536,[1]②順位速記!$B$313-1,0))</f>
        <v>193</v>
      </c>
      <c r="L196" s="147">
        <f>IF(ISERROR(VLOOKUP($G196,[1]②順位速記!$D$1:$Q$65536,[1]②順位速記!$D$313,0)),"-",VLOOKUP($G196,[1]②順位速記!$D$1:$Q$65536,[1]②順位速記!$D$313,0))</f>
        <v>174</v>
      </c>
      <c r="M196" s="147">
        <f>IF(ISERROR(VLOOKUP($G196,[1]②順位速記!$D$1:$Q$65536,[1]②順位速記!$D$313-1,0)),"-",VLOOKUP($G196,[1]②順位速記!$D$1:$Q$65536,[1]②順位速記!$D$313-1,0))</f>
        <v>174</v>
      </c>
      <c r="N196" s="147" t="str">
        <f>IF(ISERROR(VLOOKUP($G196,[1]②順位速記!$F$1:$Q$65536,[1]②順位速記!$F$313,0)),"-",VLOOKUP($G196,[1]②順位速記!$F$1:$Q$65536,[1]②順位速記!$F$313,0))</f>
        <v>DNF</v>
      </c>
      <c r="O196" s="147">
        <f>IF(ISERROR(VLOOKUP($G196,[1]②順位速記!$F$1:$Q$65536,[1]②順位速記!$F$313-1,0)),"-",VLOOKUP($G196,[1]②順位速記!$F$1:$Q$65536,[1]②順位速記!$F$313-1,0))</f>
        <v>193</v>
      </c>
      <c r="P196" s="147" t="str">
        <f>IF(ISERROR(VLOOKUP($G196,[1]②順位速記!$H$1:$Q$65536,[1]②順位速記!$H$313,0)),"-",VLOOKUP($G196,[1]②順位速記!$H$1:$Q$65536,[1]②順位速記!$H$313,0))</f>
        <v>DNF</v>
      </c>
      <c r="Q196" s="147">
        <f>IF(ISERROR(VLOOKUP($G196,[1]②順位速記!$H$1:$Q$65536,[1]②順位速記!$H$313-1,0)),"-",VLOOKUP($G196,[1]②順位速記!$H$1:$Q$65536,[1]②順位速記!$H$313-1,0))</f>
        <v>193</v>
      </c>
      <c r="R196" s="147" t="str">
        <f>IF(ISERROR(VLOOKUP($G196,[1]②順位速記!$J$1:$Q$65536,[1]②順位速記!$J$313,0)),"-",VLOOKUP($G196,[1]②順位速記!$J$1:$Q$65536,[1]②順位速記!$J$313,0))</f>
        <v>DNS</v>
      </c>
      <c r="S196" s="147">
        <f>IF(ISERROR(VLOOKUP($G196,[1]②順位速記!$J$1:$Q$65536,[1]②順位速記!$J$313-1,0)),"-",VLOOKUP($G196,[1]②順位速記!$J$1:$Q$65536,[1]②順位速記!$J$313-1,0))</f>
        <v>193</v>
      </c>
      <c r="T196" s="147">
        <f>IF(ISERROR(VLOOKUP($G196,[1]②順位速記!$L$1:$Q$65536,[1]②順位速記!$L$313,0)),"-",VLOOKUP($G196,[1]②順位速記!$L$1:$Q$65536,[1]②順位速記!$L$313,0))</f>
        <v>176</v>
      </c>
      <c r="U196" s="147">
        <f>IF(ISERROR(VLOOKUP($G196,[1]②順位速記!$L$1:$Q$65536,[1]②順位速記!$L$313-1,0)),"-",VLOOKUP($G196,[1]②順位速記!$L$1:$Q$65536,[1]②順位速記!$L$313-1,0))</f>
        <v>176</v>
      </c>
      <c r="V196" s="147" t="str">
        <f>IF(ISERROR(VLOOKUP($G196,[1]②順位速記!$N$1:$Q$65536,[1]②順位速記!$N$313,0)),"-",VLOOKUP($G196,[1]②順位速記!$N$1:$Q$65536,[1]②順位速記!$N$313,0))</f>
        <v>-</v>
      </c>
      <c r="W196" s="148" t="str">
        <f>IF(ISERROR(VLOOKUP($G196,[1]②順位速記!$N$1:$Q$65536,[1]②順位速記!$N$313-1,0)),"-",VLOOKUP($G196,[1]②順位速記!$N$1:$Q$65536,[1]②順位速記!$N$313-1,0))</f>
        <v>-</v>
      </c>
      <c r="X196" s="149">
        <f t="shared" si="8"/>
        <v>1122</v>
      </c>
      <c r="Y196" s="150">
        <f t="shared" si="9"/>
        <v>193</v>
      </c>
      <c r="Z196" s="151">
        <f t="shared" si="10"/>
        <v>929</v>
      </c>
      <c r="AA196" s="97"/>
      <c r="AB196" s="66"/>
      <c r="AC196" s="66"/>
      <c r="AD196" s="152">
        <f t="shared" si="11"/>
        <v>0</v>
      </c>
      <c r="AE196" s="153"/>
      <c r="AF196" s="154"/>
      <c r="AH196" s="7"/>
      <c r="AI196" s="7"/>
      <c r="AJ196" s="7"/>
    </row>
  </sheetData>
  <autoFilter ref="A4:AG4">
    <filterColumn colId="5" showButton="0"/>
  </autoFilter>
  <mergeCells count="21">
    <mergeCell ref="AD3:AD4"/>
    <mergeCell ref="AE3:AE4"/>
    <mergeCell ref="AF3:AF4"/>
    <mergeCell ref="X3:X4"/>
    <mergeCell ref="Y3:Y4"/>
    <mergeCell ref="Z3:Z4"/>
    <mergeCell ref="AA3:AA4"/>
    <mergeCell ref="AB3:AB4"/>
    <mergeCell ref="AC3:AC4"/>
    <mergeCell ref="L3:M3"/>
    <mergeCell ref="N3:O3"/>
    <mergeCell ref="P3:Q3"/>
    <mergeCell ref="R3:S3"/>
    <mergeCell ref="T3:U3"/>
    <mergeCell ref="V3:W3"/>
    <mergeCell ref="F1:I1"/>
    <mergeCell ref="A3:D3"/>
    <mergeCell ref="F3:G4"/>
    <mergeCell ref="H3:H4"/>
    <mergeCell ref="I3:I4"/>
    <mergeCell ref="J3:K3"/>
  </mergeCells>
  <phoneticPr fontId="3"/>
  <printOptions horizontalCentered="1"/>
  <pageMargins left="0.25" right="0.25" top="0.75" bottom="0.75" header="0.3" footer="0.3"/>
  <pageSetup paperSize="9" scale="54" fitToHeight="0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③Result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moripi</dc:creator>
  <cp:lastModifiedBy>moripi</cp:lastModifiedBy>
  <dcterms:created xsi:type="dcterms:W3CDTF">2014-06-01T09:29:09Z</dcterms:created>
  <dcterms:modified xsi:type="dcterms:W3CDTF">2014-06-01T09:32:02Z</dcterms:modified>
</cp:coreProperties>
</file>